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271" documentId="120_S{2AC9BD13-BADA-5192-A53E-5A8FF88502F6}" xr6:coauthVersionLast="47" xr6:coauthVersionMax="47" xr10:uidLastSave="{7E112526-A07E-4658-B6B3-378F2C0D4235}"/>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<sst xmlns="http://schemas.openxmlformats.org/spreadsheetml/2006/main" count="180281" uniqueCount="39125">
  <si>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</si>
  <si>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</si>
  <si>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</si>
  <si>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</si>
  <si>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</si>
  <si>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</si>
  <si>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</si>
  <si>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</si>
  <si>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</si>
  <si>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</si>
  <si>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</si>
  <si>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</si>
  <si>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</si>
  <si>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</si>
  <si>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</si>
  <si>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</si>
  <si>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</si>
  <si>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</si>
  <si>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</si>
  <si>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</si>
  <si>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</si>
  <si>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</si>
  <si>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</si>
  <si>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</si>
  <si>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</si>
  <si>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</si>
  <si>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</si>
  <si>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</si>
  <si>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</si>
  <si>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</si>
  <si>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</si>
  <si>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</si>
  <si>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</si>
  <si>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</si>
  <si>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</si>
  <si>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</si>
  <si>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</si>
  <si>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</si>
  <si>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</si>
  <si>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</si>
  <si>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</si>
  <si>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</si>
  <si>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</si>
  <si>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</si>
  <si>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</si>
  <si>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</si>
  <si>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</si>
  <si>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</si>
  <si>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</si>
  <si>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</si>
  <si>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</si>
  <si>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</si>
  <si>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</si>
  <si>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</si>
  <si>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</si>
  <si>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</si>
  <si>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</si>
  <si>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</si>
  <si>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</si>
  <si>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</si>
  <si>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</si>
  <si>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</si>
  <si>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</si>
  <si>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</si>
  <si>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</si>
  <si>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</si>
  <si>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</si>
  <si>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</si>
  <si>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</si>
  <si>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</si>
  <si>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</si>
  <si>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</si>
  <si>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</si>
  <si>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</si>
  <si>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</si>
  <si>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</si>
  <si>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</si>
  <si>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</si>
  <si>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</si>
  <si>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</si>
  <si>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</si>
  <si>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</si>
  <si>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</si>
  <si>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</si>
  <si>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</si>
  <si>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</si>
  <si>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</si>
  <si>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</si>
  <si>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</si>
  <si>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</si>
  <si>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</si>
  <si>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</si>
  <si>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</si>
  <si>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</si>
  <si>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</si>
  <si>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</si>
  <si>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</si>
  <si>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</si>
  <si>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</si>
  <si>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</si>
  <si>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</si>
  <si>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</si>
  <si>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</si>
  <si>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</si>
  <si>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</si>
  <si>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</si>
  <si>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</si>
  <si>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</si>
  <si>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</si>
  <si>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</si>
  <si>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</si>
  <si>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</si>
  <si>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</si>
  <si>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</si>
  <si>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</si>
  <si>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</si>
  <si>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</si>
  <si>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</si>
  <si>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</si>
  <si>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</si>
  <si>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</si>
  <si>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</si>
  <si>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</si>
  <si>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</si>
  <si>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</si>
  <si>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</si>
  <si>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</si>
  <si>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</si>
  <si>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</si>
  <si>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</si>
  <si>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</si>
  <si>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</si>
  <si>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</si>
  <si>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</si>
  <si>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</si>
  <si>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</si>
  <si>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</si>
  <si>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</si>
  <si>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</si>
  <si>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</si>
  <si>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</si>
  <si>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</si>
  <si>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</si>
  <si>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</si>
  <si>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</si>
  <si>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</si>
  <si>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</si>
  <si>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</si>
  <si>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</si>
  <si>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</si>
  <si>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</si>
  <si>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</si>
  <si>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</si>
  <si>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</si>
  <si>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</si>
  <si>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</si>
  <si>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</si>
  <si>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</si>
  <si>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</si>
  <si>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</si>
  <si>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</si>
  <si>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</si>
  <si>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</si>
  <si>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</si>
  <si>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</si>
  <si>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</si>
  <si>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</si>
  <si>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</si>
  <si>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</si>
  <si>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</si>
  <si>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</si>
  <si>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</si>
  <si>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</si>
  <si>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</si>
  <si>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</si>
  <si>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</si>
  <si>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</si>
  <si>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</si>
  <si>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</si>
  <si>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</si>
  <si>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</si>
  <si>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</si>
  <si>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</si>
  <si>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</si>
  <si>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</si>
  <si>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</si>
  <si>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</si>
  <si>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</si>
  <si>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</si>
  <si>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</si>
  <si>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</si>
  <si>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</si>
  <si>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</si>
  <si>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</si>
  <si>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</si>
  <si>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</si>
  <si>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</si>
  <si>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</si>
  <si>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</si>
  <si>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</si>
  <si>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</si>
  <si>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</si>
  <si>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</si>
  <si>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</si>
  <si>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</si>
  <si>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</si>
  <si>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</si>
  <si>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</si>
  <si>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</si>
  <si>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</si>
  <si>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</si>
  <si>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</si>
  <si>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</si>
  <si>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</si>
  <si>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</si>
  <si>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</si>
  <si>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</si>
  <si>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</si>
  <si>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</si>
  <si>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</si>
  <si>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</si>
  <si>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</si>
  <si>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</si>
  <si>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</si>
  <si>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</si>
  <si>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</si>
  <si>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</si>
  <si>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</si>
  <si>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</si>
  <si>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</si>
  <si>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</si>
  <si>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</si>
  <si>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</si>
  <si>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</si>
  <si>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</si>
  <si>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</si>
  <si>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</si>
  <si>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</si>
  <si>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</si>
  <si>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</si>
  <si>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</si>
  <si>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</si>
  <si>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</si>
  <si>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</si>
  <si>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</si>
  <si>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</si>
  <si>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</si>
  <si>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</si>
  <si>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</si>
  <si>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</si>
  <si>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</si>
  <si>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</si>
  <si>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</si>
  <si>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</si>
  <si>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</si>
  <si>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</si>
  <si>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</si>
  <si>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</si>
  <si>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</si>
  <si>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</si>
  <si>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</si>
  <si>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</si>
  <si>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</si>
  <si>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</si>
  <si>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</si>
  <si>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</si>
  <si>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</si>
  <si>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</si>
  <si>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</si>
  <si>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</si>
  <si>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</si>
  <si>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</si>
  <si>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</si>
  <si>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</si>
  <si>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</si>
  <si>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</si>
  <si>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</si>
  <si>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</si>
  <si>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</si>
  <si>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</si>
  <si>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</si>
  <si>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</si>
  <si>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</si>
  <si>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</si>
  <si>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</si>
  <si>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</si>
  <si>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</si>
  <si>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</si>
  <si>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</si>
  <si>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</si>
  <si>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</si>
  <si>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</si>
  <si>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</si>
  <si>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</si>
  <si>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</si>
  <si>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</si>
  <si>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</si>
  <si>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</si>
  <si>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</si>
  <si>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</si>
  <si>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</si>
  <si>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</si>
  <si>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</si>
  <si>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</si>
  <si>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</si>
  <si>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</si>
  <si>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</si>
  <si>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</si>
  <si>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</si>
  <si>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</si>
  <si>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</si>
  <si>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</si>
  <si>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</si>
  <si>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</si>
  <si>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</si>
  <si>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</si>
  <si>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</si>
  <si>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</si>
  <si>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</si>
  <si>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</si>
  <si>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</si>
  <si>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</si>
  <si>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</si>
  <si>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</si>
  <si>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</si>
  <si>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</si>
  <si>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</si>
  <si>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</si>
  <si>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</si>
  <si>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</si>
  <si>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</si>
  <si>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</si>
  <si>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</si>
  <si>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</si>
  <si>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</si>
  <si>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</si>
  <si>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</si>
  <si>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</si>
  <si>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</si>
  <si>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</si>
  <si>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</si>
  <si>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</si>
  <si>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</si>
  <si>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</si>
  <si>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</si>
  <si>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</si>
  <si>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</si>
  <si>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</si>
  <si>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</si>
  <si>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</si>
  <si>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</si>
  <si>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</si>
  <si>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</si>
  <si>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</si>
  <si>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</si>
  <si>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</si>
  <si>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</si>
  <si>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</si>
  <si>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</si>
  <si>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</si>
  <si>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</si>
  <si>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</si>
  <si>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</si>
  <si>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</si>
  <si>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</si>
  <si>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</si>
  <si>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</si>
  <si>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</si>
  <si>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</si>
  <si>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</si>
  <si>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</si>
  <si>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</si>
  <si>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</si>
  <si>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</si>
  <si>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</si>
  <si>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</si>
  <si>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</si>
  <si>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</si>
  <si>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</si>
  <si>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</si>
  <si>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</si>
  <si>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</si>
  <si>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</si>
  <si>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</si>
  <si>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</si>
  <si>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</si>
  <si>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</si>
  <si>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</si>
  <si>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</si>
  <si>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</si>
  <si>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</si>
  <si>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</si>
  <si>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</si>
  <si>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</si>
  <si>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</si>
  <si>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</si>
  <si>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</si>
  <si>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</si>
  <si>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</si>
  <si>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</si>
  <si>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</si>
  <si>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</si>
  <si>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</si>
  <si>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</si>
  <si>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</si>
  <si>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</si>
  <si>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</si>
  <si>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</si>
  <si>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</si>
  <si>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</si>
  <si>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</si>
  <si>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</si>
  <si>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</si>
  <si>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</si>
  <si>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</si>
  <si>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</si>
  <si>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</si>
  <si>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</si>
  <si>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</si>
  <si>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</si>
  <si>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</si>
  <si>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</si>
  <si>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</si>
  <si>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</si>
  <si>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</si>
  <si>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</si>
  <si>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</si>
  <si>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</si>
  <si>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</si>
  <si>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</si>
  <si>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</si>
  <si>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</si>
  <si>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</si>
  <si>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</si>
  <si>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</si>
  <si>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</si>
  <si>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</si>
  <si>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</si>
  <si>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</si>
  <si>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</si>
  <si>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</si>
  <si>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</si>
  <si>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</si>
  <si>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</si>
  <si>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</si>
  <si>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</si>
  <si>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</si>
  <si>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</si>
  <si>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</si>
  <si>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</si>
  <si>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</si>
  <si>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</si>
  <si>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</si>
  <si>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</si>
  <si>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</si>
  <si>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</si>
  <si>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</si>
  <si>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</si>
  <si>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</si>
  <si>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</si>
  <si>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</si>
  <si>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</si>
  <si>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</si>
  <si>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</si>
  <si>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</si>
  <si>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</si>
  <si>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</si>
  <si>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</si>
  <si>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</si>
  <si>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</si>
  <si>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</si>
  <si>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</si>
  <si>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</si>
  <si>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</si>
  <si>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</si>
  <si>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</si>
  <si>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</si>
  <si>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</si>
  <si>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</si>
  <si>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</si>
  <si>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</si>
  <si>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</si>
  <si>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</si>
  <si>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</si>
  <si>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</si>
  <si>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</si>
  <si>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</si>
  <si>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</si>
  <si>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</si>
  <si>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</si>
  <si>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</si>
  <si>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</si>
  <si>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</si>
  <si>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</si>
  <si>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</si>
  <si>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</si>
  <si>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</si>
  <si>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</si>
  <si>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</si>
  <si>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</si>
  <si>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</si>
  <si>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</si>
  <si>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</si>
  <si>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</si>
  <si>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</si>
  <si>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</si>
  <si>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</si>
  <si>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</si>
  <si>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</si>
  <si>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</si>
  <si>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</si>
  <si>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</si>
  <si>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</si>
  <si>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</si>
  <si>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</si>
  <si>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</si>
  <si>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</si>
  <si>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</si>
  <si>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</si>
  <si>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</si>
  <si>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</si>
  <si>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</si>
  <si>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</si>
  <si>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</si>
  <si>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</si>
  <si>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</si>
  <si>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</si>
  <si>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</si>
  <si>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</si>
  <si>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</si>
  <si>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</si>
  <si>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</si>
  <si>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</si>
  <si>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</si>
  <si>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</si>
  <si>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</si>
  <si>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</si>
  <si>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</si>
  <si>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</si>
  <si>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</si>
  <si>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</si>
  <si>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</si>
  <si>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</si>
  <si>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</si>
  <si>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</si>
  <si>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</si>
  <si>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</si>
  <si>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</si>
  <si>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</si>
  <si>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</si>
  <si>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</si>
  <si>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</si>
  <si>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</si>
  <si>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</si>
  <si>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</si>
  <si>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</si>
  <si>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</si>
  <si>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</si>
  <si>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</si>
  <si>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</si>
  <si>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</si>
  <si>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</si>
  <si>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</si>
  <si>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</si>
  <si>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</si>
  <si>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</si>
  <si>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</si>
  <si>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</si>
  <si>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</si>
  <si>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</si>
  <si>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</si>
  <si>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</si>
  <si>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</si>
  <si>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</si>
  <si>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</si>
  <si>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</si>
  <si>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</si>
  <si>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</si>
  <si>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</si>
  <si>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</si>
  <si>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</si>
  <si>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</si>
  <si>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</si>
  <si>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</si>
  <si>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</si>
  <si>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</si>
  <si>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</si>
  <si>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</si>
  <si>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</si>
  <si>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</si>
  <si>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</si>
  <si>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</si>
  <si>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</si>
  <si>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</si>
  <si>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</si>
  <si>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</si>
  <si>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</si>
  <si>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</si>
  <si>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</si>
  <si>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</si>
  <si>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</si>
  <si>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</si>
  <si>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</si>
  <si>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</si>
  <si>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</si>
  <si>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</si>
  <si>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</si>
  <si>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</si>
  <si>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</si>
  <si>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</si>
  <si>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</si>
  <si>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</si>
  <si>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</si>
  <si>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</si>
  <si>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</si>
  <si>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</si>
  <si>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</si>
  <si>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</si>
  <si>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</si>
  <si>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</si>
  <si>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</si>
  <si>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</si>
  <si>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</si>
  <si>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</si>
  <si>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</si>
  <si>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</si>
  <si>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</si>
  <si>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</si>
  <si>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</si>
  <si>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</si>
  <si>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</si>
  <si>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</si>
  <si>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</si>
  <si>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</si>
  <si>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</si>
  <si>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</si>
  <si>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</si>
  <si>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</si>
  <si>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</si>
  <si>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</si>
  <si>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</si>
  <si>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</si>
  <si>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</si>
  <si>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</si>
  <si>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</si>
  <si>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</si>
  <si>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</si>
  <si>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</si>
  <si>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</si>
  <si>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</si>
  <si>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</si>
  <si>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</si>
  <si>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</si>
  <si>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</si>
  <si>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</si>
  <si>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</si>
  <si>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</si>
  <si>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</si>
  <si>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</si>
  <si>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</si>
  <si>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</si>
  <si>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</si>
  <si>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</si>
  <si>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</si>
  <si>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</si>
  <si>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</si>
  <si>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</si>
  <si>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</si>
  <si>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</si>
  <si>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</si>
  <si>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</si>
  <si>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</si>
  <si>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</si>
  <si>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</si>
  <si>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</si>
  <si>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</si>
  <si>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</si>
  <si>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</si>
  <si>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</si>
  <si>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</si>
  <si>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</si>
  <si>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</si>
  <si>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</si>
  <si>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</si>
  <si>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</si>
  <si>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</si>
  <si>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</si>
  <si>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</si>
  <si>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</si>
  <si>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</si>
  <si>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</si>
  <si>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</si>
  <si>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</si>
  <si>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</si>
  <si>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</si>
  <si>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</si>
  <si>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</si>
  <si>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</si>
  <si>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</si>
  <si>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</si>
  <si>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</si>
  <si>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</si>
  <si>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</si>
  <si>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</si>
  <si>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</si>
  <si>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</si>
  <si>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</si>
  <si>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</si>
  <si>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</si>
  <si>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</si>
  <si>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</si>
  <si>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</si>
  <si>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</si>
  <si>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</si>
  <si>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</si>
  <si>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</si>
  <si>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</si>
  <si>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</si>
  <si>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</si>
  <si>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</si>
  <si>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</si>
  <si>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</si>
  <si>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</si>
  <si>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</si>
  <si>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</si>
  <si>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</si>
  <si>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</si>
  <si>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</si>
  <si>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</si>
  <si>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</si>
  <si>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</si>
  <si>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</si>
  <si>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</si>
  <si>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</si>
  <si>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</si>
  <si>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</si>
  <si>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</si>
  <si>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</si>
  <si>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</si>
  <si>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</si>
  <si>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</si>
  <si>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</si>
  <si>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</si>
  <si>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</si>
  <si>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</si>
  <si>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</si>
  <si>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</si>
  <si>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</si>
  <si>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</si>
  <si>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</si>
  <si>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</si>
  <si>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</si>
  <si>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</si>
  <si>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</si>
  <si>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</si>
  <si>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</si>
  <si>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</si>
  <si>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</si>
  <si>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</si>
  <si>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</si>
  <si>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</si>
  <si>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</si>
  <si>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</si>
  <si>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</si>
  <si>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</si>
  <si>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</si>
  <si>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</si>
  <si>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</si>
  <si>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</si>
  <si>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</si>
  <si>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</si>
  <si>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</si>
  <si>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</si>
  <si>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</si>
  <si>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</si>
  <si>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</si>
  <si>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</si>
  <si>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</si>
  <si>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</si>
  <si>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</si>
  <si>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</si>
  <si>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</si>
  <si>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</si>
  <si>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</si>
  <si>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</si>
  <si>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</si>
  <si>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</si>
  <si>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</si>
  <si>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</si>
  <si>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</si>
  <si>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</si>
  <si>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</si>
  <si>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</si>
  <si>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</si>
  <si>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</si>
  <si>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</si>
  <si>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</si>
  <si>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</si>
  <si>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</si>
  <si>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</si>
  <si>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</si>
  <si>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</si>
  <si>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</si>
  <si>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</si>
  <si>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</si>
  <si>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</si>
  <si>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</si>
  <si>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</si>
  <si>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</si>
  <si>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</si>
  <si>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</si>
  <si>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</si>
  <si>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</si>
  <si>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</si>
  <si>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</si>
  <si>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</si>
  <si>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</si>
  <si>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</si>
  <si>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</si>
  <si>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</si>
  <si>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</si>
  <si>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</si>
  <si>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</si>
  <si>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</si>
  <si>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</si>
  <si>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</si>
  <si>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</si>
  <si>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</si>
  <si>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</si>
  <si>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</si>
  <si>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</si>
  <si>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</si>
  <si>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</si>
  <si>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</si>
  <si>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</si>
  <si>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</si>
  <si>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</si>
  <si>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</si>
  <si>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</si>
  <si>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</si>
  <si>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</si>
  <si>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</si>
  <si>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</si>
  <si>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</si>
  <si>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</si>
  <si>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</si>
  <si>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</si>
  <si>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</si>
  <si>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</si>
  <si>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</si>
  <si>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</si>
  <si>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</si>
  <si>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</si>
  <si>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</si>
  <si>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</si>
  <si>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</si>
  <si>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</si>
  <si>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</si>
  <si>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</si>
  <si>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</si>
  <si>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</si>
  <si>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</si>
  <si>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</si>
  <si>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</si>
  <si>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</si>
  <si>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</si>
  <si>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</si>
  <si>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</si>
  <si>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</si>
  <si>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</si>
  <si>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</si>
  <si>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</si>
  <si>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</si>
  <si>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</si>
  <si>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</si>
  <si>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</si>
  <si>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</si>
  <si>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</si>
  <si>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</si>
  <si>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</si>
  <si>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</si>
  <si>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</si>
  <si>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</si>
  <si>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</si>
  <si>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</si>
  <si>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</si>
  <si>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</si>
  <si>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</si>
  <si>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</si>
  <si>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</si>
  <si>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</si>
  <si>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</si>
  <si>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</si>
  <si>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</si>
  <si>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</si>
  <si>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</si>
  <si>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</si>
  <si>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</si>
  <si>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</si>
  <si>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</si>
  <si>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</si>
  <si>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</si>
  <si>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</si>
  <si>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</si>
  <si>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</si>
  <si>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</si>
  <si>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</si>
  <si>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</si>
  <si>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</si>
  <si>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</si>
  <si>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</si>
  <si>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</si>
  <si>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</si>
  <si>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</si>
  <si>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</si>
  <si>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</si>
  <si>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</si>
  <si>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</si>
  <si>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</si>
  <si>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</si>
  <si>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</si>
  <si>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</si>
  <si>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</si>
  <si>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</si>
  <si>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</si>
  <si>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</si>
  <si>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</si>
  <si>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</si>
  <si>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</si>
  <si>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</si>
  <si>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</si>
  <si>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</si>
  <si>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</si>
  <si>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</si>
  <si>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</si>
  <si>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</si>
  <si>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</si>
  <si>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</si>
  <si>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</si>
  <si>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</si>
  <si>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</si>
  <si>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</si>
  <si>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</si>
  <si>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</si>
  <si>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</si>
  <si>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</si>
  <si>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</si>
  <si>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</si>
  <si>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</si>
  <si>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</si>
  <si>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</si>
  <si>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</si>
  <si>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</si>
  <si>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</si>
  <si>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</si>
  <si>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</si>
  <si>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</si>
  <si>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</si>
  <si>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</si>
  <si>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</si>
  <si>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</si>
  <si>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</si>
  <si>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</si>
  <si>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</si>
  <si>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</si>
  <si>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</si>
  <si>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</si>
  <si>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</si>
  <si>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</si>
  <si>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</si>
  <si>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</si>
  <si>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</si>
  <si>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</si>
  <si>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</si>
  <si>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</si>
  <si>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</si>
  <si>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</si>
  <si>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</si>
  <si>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</si>
  <si>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</si>
  <si>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</si>
  <si>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</si>
  <si>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</si>
  <si>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</si>
  <si>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</si>
  <si>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</si>
  <si>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</si>
  <si>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</si>
  <si>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</si>
  <si>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</si>
  <si>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</si>
  <si>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</si>
  <si>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</si>
  <si>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</si>
  <si>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</si>
  <si>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</si>
  <si>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</si>
  <si>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</si>
  <si>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</si>
  <si>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</si>
  <si>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</si>
  <si>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</si>
  <si>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</si>
  <si>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</si>
  <si>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</si>
  <si>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</si>
  <si>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</si>
  <si>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</si>
  <si>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</si>
  <si>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</si>
  <si>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</si>
  <si>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</si>
  <si>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</si>
  <si>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</si>
  <si>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</si>
  <si>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</si>
  <si>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</si>
  <si>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</si>
  <si>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</si>
  <si>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</si>
  <si>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</si>
  <si>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</si>
  <si>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</si>
  <si>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</si>
  <si>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</si>
  <si>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</si>
  <si>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</si>
  <si>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</si>
  <si>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</si>
  <si>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</si>
  <si>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</si>
  <si>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</si>
  <si>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</si>
  <si>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</si>
  <si>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</si>
  <si>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</si>
  <si>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</si>
  <si>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</si>
  <si>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</si>
  <si>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</si>
  <si>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</si>
  <si>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</si>
  <si>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</si>
  <si>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</si>
  <si>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</si>
  <si>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</si>
  <si>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</si>
  <si>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</si>
  <si>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</si>
  <si>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</si>
  <si>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</si>
  <si>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</si>
  <si>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</si>
  <si>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</si>
  <si>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</si>
  <si>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</si>
  <si>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</si>
  <si>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</si>
  <si>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</si>
  <si>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</si>
  <si>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</si>
  <si>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</si>
  <si>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</si>
  <si>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</si>
  <si>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</si>
  <si>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</si>
  <si>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</si>
  <si>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</si>
  <si>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</si>
  <si>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</si>
  <si>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</si>
  <si>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</si>
  <si>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</si>
  <si>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</si>
  <si>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</si>
  <si>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</si>
  <si>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</si>
  <si>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</si>
  <si>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</si>
  <si>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</si>
  <si>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</si>
  <si>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</si>
  <si>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</si>
  <si>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</si>
  <si>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</si>
  <si>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</si>
  <si>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</si>
  <si>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</si>
  <si>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</si>
  <si>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</si>
  <si>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</si>
  <si>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</si>
  <si>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</si>
  <si>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</si>
  <si>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</si>
  <si>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</si>
  <si>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</si>
  <si>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</si>
  <si>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</si>
  <si>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</si>
  <si>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</si>
  <si>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</si>
  <si>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</si>
  <si>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</si>
  <si>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</si>
  <si>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</si>
  <si>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</si>
  <si>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</si>
  <si>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</si>
  <si>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</si>
  <si>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</si>
  <si>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</si>
  <si>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</si>
  <si>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</si>
  <si>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</si>
  <si>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</si>
  <si>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</si>
  <si>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</si>
  <si>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</si>
  <si>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</si>
  <si>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</si>
  <si>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</si>
  <si>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</si>
  <si>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</si>
  <si>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</si>
  <si>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</si>
  <si>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</si>
  <si>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</si>
  <si>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</si>
  <si>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</si>
  <si>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</si>
  <si>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</si>
  <si>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</si>
  <si>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</si>
  <si>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</si>
  <si>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</si>
  <si>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</si>
  <si>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</si>
  <si>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</si>
  <si>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</si>
  <si>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</si>
  <si>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</si>
  <si>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</si>
  <si>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</si>
  <si>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</si>
  <si>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</si>
  <si>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</si>
  <si>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</si>
  <si>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</si>
  <si>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</si>
  <si>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</si>
  <si>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</si>
  <si>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</si>
  <si>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</si>
  <si>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</si>
  <si>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</si>
  <si>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</si>
  <si>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</si>
  <si>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</si>
  <si>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</si>
  <si>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</si>
  <si>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</si>
  <si>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</si>
  <si>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</si>
  <si>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</si>
  <si>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</si>
  <si>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</si>
  <si>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</si>
  <si>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</si>
  <si>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</si>
  <si>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</si>
  <si>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</si>
  <si>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</si>
  <si>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</si>
  <si>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</si>
  <si>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</si>
  <si>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</si>
  <si>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</si>
  <si>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</si>
  <si>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</si>
  <si>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</si>
  <si>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</si>
  <si>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</si>
  <si>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</si>
  <si>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</si>
  <si>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</si>
  <si>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</si>
  <si>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</si>
  <si>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</si>
  <si>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</si>
  <si>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</si>
  <si>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</si>
  <si>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</si>
  <si>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</si>
  <si>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</si>
  <si>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</si>
  <si>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</si>
  <si>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</si>
  <si>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</si>
  <si>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</si>
  <si>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</si>
  <si>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</si>
  <si>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</si>
  <si>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</si>
  <si>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</si>
  <si>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</si>
  <si>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</si>
  <si>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</si>
  <si>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</si>
  <si>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</si>
  <si>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</si>
  <si>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</si>
  <si>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</si>
  <si>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</si>
  <si>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</si>
  <si>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</si>
  <si>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</si>
  <si>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</si>
  <si>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</si>
  <si>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</si>
  <si>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</si>
  <si>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</si>
  <si>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</si>
  <si>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</si>
  <si>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</si>
  <si>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</si>
  <si>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</si>
  <si>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</si>
  <si>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</si>
  <si>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</si>
  <si>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</si>
  <si>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</si>
  <si>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</si>
  <si>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</si>
  <si>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</si>
  <si>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</si>
  <si>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</si>
  <si>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</si>
  <si>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</si>
  <si>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</si>
  <si>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</si>
  <si>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</si>
  <si>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</si>
  <si>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</si>
  <si>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</si>
  <si>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</si>
  <si>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</si>
  <si>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</si>
  <si>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</si>
  <si>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</si>
  <si>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</si>
  <si>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</si>
  <si>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</si>
  <si>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</si>
  <si>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</si>
  <si>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</si>
  <si>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</si>
  <si>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</si>
  <si>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</si>
  <si>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</si>
  <si>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</si>
  <si>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</si>
  <si>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</si>
  <si>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</si>
  <si>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</si>
  <si>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</si>
  <si>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</si>
  <si>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</si>
  <si>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</si>
  <si>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</si>
  <si>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</si>
  <si>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</si>
  <si>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</si>
  <si>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</si>
  <si>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</si>
  <si>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</si>
  <si>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</si>
  <si>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</si>
  <si>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</si>
  <si>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</si>
  <si>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</si>
  <si>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</si>
  <si>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</si>
  <si>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</si>
  <si>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</si>
  <si>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</si>
  <si>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</si>
  <si>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</si>
  <si>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</si>
  <si>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</si>
  <si>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</si>
  <si>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</si>
  <si>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</si>
  <si>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</si>
  <si>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</si>
  <si>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</si>
  <si>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</si>
  <si>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</si>
  <si>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</si>
  <si>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</si>
  <si>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</si>
  <si>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</si>
  <si>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</si>
  <si>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</si>
  <si>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</si>
  <si>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</si>
  <si>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</si>
  <si>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</si>
  <si>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</si>
  <si>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</si>
  <si>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</si>
  <si>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</si>
  <si>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</si>
  <si>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</si>
  <si>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</si>
  <si>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</si>
  <si>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</si>
  <si>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</si>
  <si>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</si>
  <si>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</si>
  <si>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</si>
  <si>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</si>
  <si>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</si>
  <si>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</si>
  <si>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</si>
  <si>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</si>
  <si>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</si>
  <si>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</si>
  <si>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</si>
  <si>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</si>
  <si>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</si>
  <si>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</si>
  <si>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</si>
  <si>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</si>
  <si>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</si>
  <si>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</si>
  <si>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</si>
  <si>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</si>
  <si>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</si>
  <si>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</si>
  <si>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</si>
  <si>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</si>
  <si>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</si>
  <si>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</si>
  <si>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</si>
  <si>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</si>
  <si>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</si>
  <si>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</si>
  <si>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</si>
  <si>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</si>
  <si>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</si>
  <si>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</si>
  <si>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</si>
  <si>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</si>
  <si>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</si>
  <si>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</si>
  <si>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</si>
  <si>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</si>
  <si>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</si>
  <si>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</si>
  <si>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</si>
  <si>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</si>
  <si>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</si>
  <si>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</si>
  <si>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</si>
  <si>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</si>
  <si>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</si>
  <si>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</si>
  <si>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</si>
  <si>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</si>
  <si>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</si>
  <si>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</si>
  <si>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</si>
  <si>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</si>
  <si>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</si>
  <si>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</si>
  <si>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</si>
  <si>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</si>
  <si>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</si>
  <si>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</si>
  <si>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</si>
  <si>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</si>
  <si>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</si>
  <si>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</si>
  <si>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</si>
  <si>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</si>
  <si>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</si>
  <si>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</si>
  <si>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</si>
  <si>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</si>
  <si>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</si>
  <si>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</si>
  <si>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</si>
  <si>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</si>
  <si>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</si>
  <si>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</si>
  <si>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</si>
  <si>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</si>
  <si>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</si>
  <si>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</si>
  <si>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</si>
  <si>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</si>
  <si>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</si>
  <si>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</si>
  <si>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</si>
  <si>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</si>
  <si>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</si>
  <si>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</si>
  <si>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</si>
  <si>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</si>
  <si>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</si>
  <si>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</si>
  <si>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</si>
  <si>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</si>
  <si>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</si>
  <si>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</si>
  <si>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</si>
  <si>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</si>
  <si>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</si>
  <si>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</si>
  <si>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</si>
  <si>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</si>
  <si>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</si>
  <si>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</si>
  <si>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</si>
  <si>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</si>
  <si>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</si>
  <si>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</si>
  <si>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</si>
  <si>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</si>
  <si>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</si>
  <si>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</si>
  <si>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</si>
  <si>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</si>
  <si>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</si>
  <si>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</si>
  <si>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</si>
  <si>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</si>
  <si>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</si>
  <si>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</si>
  <si>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</si>
  <si>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</si>
  <si>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</si>
  <si>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</si>
  <si>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</si>
  <si>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</si>
  <si>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</si>
  <si>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</si>
  <si>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</si>
  <si>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</si>
  <si>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</si>
  <si>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</si>
  <si>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</si>
  <si>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</si>
  <si>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</si>
  <si>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</si>
  <si>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</si>
  <si>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</si>
  <si>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</si>
  <si>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</si>
  <si>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</si>
  <si>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</si>
  <si>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</si>
  <si>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</si>
  <si>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</si>
  <si>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</si>
  <si>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</si>
  <si>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</si>
  <si>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</si>
  <si>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</si>
  <si>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</si>
  <si>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</si>
  <si>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</si>
  <si>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</si>
  <si>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</si>
  <si>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</si>
  <si>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</si>
  <si>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</si>
  <si>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</si>
  <si>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</si>
  <si>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</si>
  <si>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</si>
  <si>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</si>
  <si>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</si>
  <si>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</si>
  <si>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</si>
  <si>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</si>
  <si>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</si>
  <si>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</si>
  <si>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</si>
  <si>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</si>
  <si>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</si>
  <si>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</si>
  <si>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</si>
  <si>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</si>
  <si>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</si>
  <si>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</si>
  <si>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</si>
  <si>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</si>
  <si>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</si>
  <si>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</si>
  <si>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</si>
  <si>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</si>
  <si>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</si>
  <si>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</si>
  <si>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</si>
  <si>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</si>
  <si>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</si>
  <si>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</si>
  <si>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</si>
  <si>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</si>
  <si>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</si>
  <si>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</si>
  <si>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</si>
  <si>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</si>
  <si>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</si>
  <si>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</si>
  <si>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</si>
  <si>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</si>
  <si>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</si>
  <si>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</si>
  <si>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</si>
  <si>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</si>
  <si>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</si>
  <si>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</si>
  <si>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</si>
  <si>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</si>
  <si>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</si>
  <si>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</si>
  <si>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</si>
  <si>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</si>
  <si>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</si>
  <si>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</si>
  <si>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</si>
  <si>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</si>
  <si>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</si>
  <si>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</si>
  <si>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</si>
  <si>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</si>
  <si>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</si>
  <si>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</si>
  <si>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</si>
  <si>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</si>
  <si>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</si>
  <si>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</si>
  <si>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</si>
  <si>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</si>
  <si>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</si>
  <si>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</si>
  <si>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</si>
  <si>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</si>
  <si>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</si>
  <si>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</si>
  <si>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</si>
  <si>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</si>
  <si>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</si>
  <si>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</si>
  <si>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</si>
  <si>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</si>
  <si>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</si>
  <si>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</si>
  <si>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</si>
  <si>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</si>
  <si>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</si>
  <si>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</si>
  <si>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</si>
  <si>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</si>
  <si>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</si>
  <si>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</si>
  <si>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</si>
  <si>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</si>
  <si>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</si>
  <si>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</si>
  <si>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</si>
  <si>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</si>
  <si>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</si>
  <si>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</si>
  <si>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</si>
  <si>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</si>
  <si>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</si>
  <si>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</si>
  <si>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</si>
  <si>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</si>
  <si>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</si>
  <si>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</si>
  <si>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</si>
  <si>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</si>
  <si>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</si>
  <si>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</si>
  <si>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</si>
  <si>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</si>
  <si>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</si>
  <si>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</si>
  <si>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</si>
  <si>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</si>
  <si>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</si>
  <si>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</si>
  <si>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</si>
  <si>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</si>
  <si>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</si>
  <si>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</si>
  <si>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</si>
  <si>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</si>
  <si>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</si>
  <si>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</si>
  <si>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</si>
  <si>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</si>
  <si>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</si>
  <si>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</si>
  <si>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</si>
  <si>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</si>
  <si>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</si>
  <si>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</si>
  <si>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</si>
  <si>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</si>
  <si>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</si>
  <si>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</si>
  <si>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</si>
  <si>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</si>
  <si>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</si>
  <si>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</si>
  <si>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</si>
  <si>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</si>
  <si>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</si>
  <si>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</si>
  <si>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</si>
  <si>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</si>
  <si>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</si>
  <si>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</si>
  <si>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</si>
  <si>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</si>
  <si>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</si>
  <si>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</si>
  <si>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</si>
  <si>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</si>
  <si>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</si>
  <si>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</si>
  <si>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</si>
  <si>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</si>
  <si>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</si>
  <si>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</si>
  <si>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</si>
  <si>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</si>
  <si>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</si>
  <si>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</si>
  <si>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</si>
  <si>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</si>
  <si>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</si>
  <si>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</si>
  <si>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</si>
  <si>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</si>
  <si>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</si>
  <si>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</si>
  <si>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</si>
  <si>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</si>
  <si>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</si>
  <si>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</si>
  <si>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</si>
  <si>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</si>
  <si>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</si>
  <si>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</si>
  <si>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</si>
  <si>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</si>
  <si>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</si>
  <si>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</si>
  <si>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</si>
  <si>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</si>
  <si>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</si>
  <si>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</si>
  <si>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</si>
  <si>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</si>
  <si>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</si>
  <si>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</si>
  <si>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</si>
  <si>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</si>
  <si>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</si>
  <si>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</si>
  <si>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</si>
  <si>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</si>
  <si>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</si>
  <si>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</si>
  <si>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</si>
  <si>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</si>
  <si>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</si>
  <si>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</si>
  <si>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</si>
  <si>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</si>
  <si>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</si>
  <si>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</si>
  <si>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</si>
  <si>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</si>
  <si>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</si>
  <si>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</si>
  <si>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</si>
  <si>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</si>
  <si>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</si>
  <si>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</si>
  <si>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</si>
  <si>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</si>
  <si>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</si>
  <si>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</si>
  <si>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</si>
  <si>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</si>
  <si>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</si>
  <si>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</si>
  <si>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</si>
  <si>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</si>
  <si>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</si>
  <si>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</si>
  <si>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</si>
  <si>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</si>
  <si>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</si>
  <si>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</si>
  <si>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</si>
  <si>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</si>
  <si>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</si>
  <si>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</si>
  <si>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</si>
  <si>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</si>
  <si>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</si>
  <si>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</si>
  <si>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</si>
  <si>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</si>
  <si>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</si>
  <si>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</si>
  <si>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</si>
  <si>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</si>
  <si>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</si>
  <si>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</si>
  <si>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</si>
  <si>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</si>
  <si>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</si>
  <si>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</si>
  <si>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</si>
  <si>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</si>
  <si>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</si>
  <si>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</si>
  <si>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</si>
  <si>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</si>
  <si>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</si>
  <si>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</si>
  <si>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</si>
  <si>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</si>
  <si>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</si>
  <si>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</si>
  <si>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</si>
  <si>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</si>
  <si>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</si>
  <si>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</si>
  <si>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</si>
  <si>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</si>
  <si>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</si>
  <si>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</si>
  <si>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</si>
  <si>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</si>
  <si>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</si>
  <si>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</si>
  <si>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</si>
  <si>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</si>
  <si>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</si>
  <si>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</si>
  <si>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</si>
  <si>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</si>
  <si>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</si>
  <si>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</si>
  <si>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</si>
  <si>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</si>
  <si>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</si>
  <si>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</si>
  <si>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</si>
  <si>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</si>
  <si>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</si>
  <si>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</si>
  <si>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</si>
  <si>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</si>
  <si>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</si>
  <si>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</si>
  <si>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</si>
  <si>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</si>
  <si>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</si>
  <si>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</si>
  <si>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</si>
  <si>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</si>
  <si>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</si>
  <si>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</si>
  <si>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</si>
  <si>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</si>
  <si>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</si>
  <si>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</si>
  <si>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</si>
  <si>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</si>
  <si>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</si>
  <si>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</si>
  <si>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</si>
  <si>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</si>
  <si>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</si>
  <si>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</si>
  <si>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</si>
  <si>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</si>
  <si>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</si>
  <si>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</si>
  <si>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</si>
  <si>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</si>
  <si>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</si>
  <si>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</si>
  <si>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</si>
  <si>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</si>
  <si>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</si>
  <si>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</si>
  <si>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</si>
  <si>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</si>
  <si>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</si>
  <si>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</si>
  <si>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</si>
  <si>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</si>
  <si>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</si>
  <si>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</si>
  <si>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</si>
  <si>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</si>
  <si>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</si>
  <si>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</si>
  <si>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</si>
  <si>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</si>
  <si>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</si>
  <si>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</si>
  <si>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</si>
  <si>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</si>
  <si>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</si>
  <si>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</si>
  <si>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</si>
  <si>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</si>
  <si>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</si>
  <si>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</si>
  <si>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</si>
  <si>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</si>
  <si>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</si>
  <si>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</si>
  <si>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</si>
  <si>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</si>
  <si>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</si>
  <si>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</si>
  <si>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</si>
  <si>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</si>
  <si>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</si>
  <si>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</si>
  <si>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</si>
  <si>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</si>
  <si>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</si>
  <si>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</si>
  <si>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</si>
  <si>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</si>
  <si>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</si>
  <si>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</si>
  <si>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</si>
  <si>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</si>
  <si>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</si>
  <si>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</si>
  <si>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</si>
  <si>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</si>
  <si>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</si>
  <si>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</si>
  <si>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</si>
  <si>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</si>
  <si>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</si>
  <si>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</si>
  <si>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</si>
  <si>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</si>
  <si>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</si>
  <si>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</si>
  <si>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</si>
  <si>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</si>
  <si>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</si>
  <si>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</si>
  <si>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</si>
  <si>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</si>
  <si>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</si>
  <si>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</si>
  <si>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</si>
  <si>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</si>
  <si>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</si>
  <si>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</si>
  <si>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</si>
  <si>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</si>
  <si>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</si>
  <si>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</si>
  <si>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</si>
  <si>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</si>
  <si>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</si>
  <si>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</si>
  <si>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</si>
  <si>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</si>
  <si>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</si>
  <si>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</si>
  <si>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</si>
  <si>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</si>
  <si>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</si>
  <si>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</si>
  <si>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</si>
  <si>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</si>
  <si>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</si>
  <si>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</si>
  <si>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</si>
  <si>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</si>
  <si>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</si>
  <si>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</si>
  <si>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</si>
  <si>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</si>
  <si>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</si>
  <si>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</si>
  <si>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</si>
  <si>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</si>
  <si>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</si>
  <si>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</si>
  <si>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</si>
  <si>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</si>
  <si>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</si>
  <si>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</si>
  <si>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</si>
  <si>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</si>
  <si>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</si>
  <si>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</si>
  <si>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</si>
  <si>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</si>
  <si>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</si>
  <si>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</si>
  <si>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</si>
  <si>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</si>
  <si>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</si>
  <si>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</si>
  <si>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</si>
  <si>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</si>
  <si>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</si>
  <si>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</si>
  <si>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</si>
  <si>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</si>
  <si>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</si>
  <si>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</si>
  <si>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</si>
  <si>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</si>
  <si>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</si>
  <si>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</si>
  <si>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</si>
  <si>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</si>
  <si>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</si>
  <si>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</si>
  <si>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</si>
  <si>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</si>
  <si>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</si>
  <si>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</si>
  <si>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</si>
  <si>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</si>
  <si>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</si>
  <si>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</si>
  <si>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</si>
  <si>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</si>
  <si>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</si>
  <si>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</si>
  <si>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</si>
  <si>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</si>
  <si>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</si>
  <si>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</si>
  <si>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</si>
  <si>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</si>
  <si>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</si>
  <si>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</si>
  <si>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</si>
  <si>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</si>
  <si>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</si>
  <si>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</si>
  <si>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</si>
  <si>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</si>
  <si>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</si>
  <si>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</si>
  <si>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</si>
  <si>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</si>
  <si>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</si>
  <si>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</si>
  <si>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</si>
  <si>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</si>
  <si>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</si>
  <si>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</si>
  <si>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</si>
  <si>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</si>
  <si>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</si>
  <si>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</si>
  <si>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</si>
  <si>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</si>
  <si>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</si>
  <si>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</si>
  <si>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</si>
  <si>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</si>
  <si>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</si>
  <si>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</si>
  <si>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</si>
  <si>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</si>
  <si>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</si>
  <si>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</si>
  <si>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</si>
  <si>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</si>
  <si>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</si>
  <si>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</si>
  <si>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</si>
  <si>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</si>
  <si>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</si>
  <si>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</si>
  <si>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</si>
  <si>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</si>
  <si>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</si>
  <si>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</si>
  <si>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</si>
  <si>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</si>
  <si>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</si>
  <si>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</si>
  <si>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</si>
  <si>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</si>
  <si>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</si>
  <si>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</si>
  <si>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</si>
  <si>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</si>
  <si>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</si>
  <si>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</si>
  <si>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</si>
  <si>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</si>
  <si>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</si>
  <si>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</si>
  <si>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</si>
  <si>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</si>
  <si>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</si>
  <si>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</si>
  <si>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</si>
  <si>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</si>
  <si>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</si>
  <si>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</si>
  <si>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</si>
  <si>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</si>
  <si>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</si>
  <si>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</si>
  <si>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</si>
  <si>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</si>
  <si>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</si>
  <si>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</si>
  <si>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</si>
  <si>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</si>
  <si>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</si>
  <si>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</si>
  <si>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</si>
  <si>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</si>
  <si>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</si>
  <si>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</si>
  <si>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</si>
  <si>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</si>
  <si>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</si>
  <si>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</si>
  <si>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</si>
  <si>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</si>
  <si>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</si>
  <si>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</si>
  <si>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</si>
  <si>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</si>
  <si>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</si>
  <si>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</si>
  <si>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</si>
  <si>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</si>
  <si>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</si>
  <si>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</si>
  <si>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</si>
  <si>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</si>
  <si>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</si>
  <si>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</si>
  <si>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</si>
  <si>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</si>
  <si>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</si>
  <si>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</si>
  <si>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</si>
  <si>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</si>
  <si>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</si>
  <si>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</si>
  <si>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</si>
  <si>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</si>
  <si>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</si>
  <si>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</si>
  <si>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</si>
  <si>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</si>
  <si>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</si>
  <si>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</si>
  <si>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</si>
  <si>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</si>
  <si>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</si>
  <si>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</si>
  <si>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</si>
  <si>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</si>
  <si>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</si>
  <si>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</si>
  <si>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</si>
  <si>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</si>
  <si>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</si>
  <si>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</si>
  <si>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</si>
  <si>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</si>
  <si>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</si>
  <si>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</si>
  <si>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</si>
  <si>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</si>
  <si>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</si>
  <si>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</si>
  <si>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</si>
  <si>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</si>
  <si>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</si>
  <si>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</si>
  <si>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</si>
  <si>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</si>
  <si>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</si>
  <si>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</si>
  <si>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</si>
  <si>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</si>
  <si>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</si>
  <si>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</si>
  <si>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</si>
  <si>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</si>
  <si>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</si>
  <si>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</si>
  <si>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</si>
  <si>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</si>
  <si>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</si>
  <si>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</si>
  <si>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</si>
  <si>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</si>
  <si>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</si>
  <si>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</si>
  <si>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</si>
  <si>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</si>
  <si>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</si>
  <si>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</si>
  <si>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</si>
  <si>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</si>
  <si>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</si>
  <si>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</si>
  <si>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</si>
  <si>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</si>
  <si>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</si>
  <si>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</si>
  <si>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</si>
  <si>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</si>
  <si>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</si>
  <si>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</si>
  <si>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</si>
  <si>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</si>
  <si>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</si>
  <si>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</si>
  <si>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</si>
  <si>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</si>
  <si>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</si>
  <si>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</si>
  <si>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</si>
  <si>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</si>
  <si>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</si>
  <si>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</si>
  <si>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</si>
  <si>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</si>
  <si>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</si>
  <si>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</si>
  <si>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</si>
  <si>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</si>
  <si>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</si>
  <si>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</si>
  <si>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</si>
  <si>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</si>
  <si>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</si>
  <si>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</si>
  <si>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</si>
  <si>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</si>
  <si>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</si>
  <si>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</si>
  <si>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</si>
  <si>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</si>
  <si>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</si>
  <si>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</si>
  <si>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</si>
  <si>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</si>
  <si>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</si>
  <si>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</si>
  <si>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</si>
  <si>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</si>
  <si>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</si>
  <si>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</si>
  <si>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</si>
  <si>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</si>
  <si>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</si>
  <si>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</si>
  <si>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</si>
  <si>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</si>
  <si>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</si>
  <si>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</si>
  <si>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</si>
  <si>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</si>
  <si>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</si>
  <si>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</si>
  <si>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</si>
  <si>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</si>
  <si>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</si>
  <si>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</si>
  <si>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</si>
  <si>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</si>
  <si>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</si>
  <si>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</si>
  <si>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</si>
  <si>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</si>
  <si>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</si>
  <si>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</si>
  <si>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</si>
  <si>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</si>
  <si>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</si>
  <si>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</si>
  <si>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</si>
  <si>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</si>
  <si>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</si>
  <si>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</si>
  <si>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</si>
  <si>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</si>
  <si>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</si>
  <si>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</si>
  <si>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</si>
  <si>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</si>
  <si>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</si>
  <si>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</si>
  <si>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</si>
  <si>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</si>
  <si>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</si>
  <si>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</si>
  <si>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</si>
  <si>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</si>
  <si>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</si>
  <si>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</si>
  <si>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</si>
  <si>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</si>
  <si>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</si>
  <si>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</si>
  <si>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</si>
  <si>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</si>
  <si>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</si>
  <si>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</si>
  <si>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</si>
  <si>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</si>
  <si>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</si>
  <si>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</si>
  <si>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</si>
  <si>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</si>
  <si>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</si>
  <si>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</si>
  <si>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</si>
  <si>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</si>
  <si>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</si>
  <si>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</si>
  <si>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</si>
  <si>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</si>
  <si>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</si>
  <si>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</si>
  <si>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</si>
  <si>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</si>
  <si>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</si>
  <si>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</si>
  <si>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</si>
  <si>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</si>
  <si>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</si>
  <si>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</si>
  <si>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</si>
  <si>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</si>
  <si>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</si>
  <si>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</si>
  <si>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</si>
  <si>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</si>
  <si>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</si>
  <si>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</si>
  <si>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</si>
  <si>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</si>
  <si>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</si>
  <si>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</si>
  <si>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</si>
  <si>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</si>
  <si>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</si>
  <si>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</si>
  <si>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</si>
  <si>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</si>
  <si>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</si>
  <si>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</si>
  <si>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</si>
  <si>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</si>
  <si>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</si>
  <si>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</si>
  <si>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</si>
  <si>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</si>
  <si>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</si>
  <si>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</si>
  <si>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</si>
  <si>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</si>
  <si>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</si>
  <si>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</si>
  <si>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</si>
  <si>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</si>
  <si>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</si>
  <si>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</si>
  <si>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</si>
  <si>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</si>
  <si>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</si>
  <si>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</si>
  <si>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</si>
  <si>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</si>
  <si>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</si>
  <si>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</si>
  <si>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</si>
  <si>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</si>
  <si>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</si>
  <si>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</si>
  <si>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</si>
  <si>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</si>
  <si>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</si>
  <si>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</si>
  <si>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</si>
  <si>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</si>
  <si>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</si>
  <si>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</si>
  <si>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</si>
  <si>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</si>
  <si>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</si>
  <si>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</si>
  <si>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</si>
  <si>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</si>
  <si>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</si>
  <si>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</si>
  <si>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</si>
  <si>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</si>
  <si>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</si>
  <si>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</si>
  <si>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</si>
  <si>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</si>
  <si>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</si>
  <si>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</si>
  <si>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</si>
  <si>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</si>
  <si>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</si>
  <si>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</si>
  <si>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</si>
  <si>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</si>
  <si>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</si>
  <si>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</si>
  <si>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</si>
  <si>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</si>
  <si>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</si>
  <si>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</si>
  <si>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</si>
  <si>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</si>
  <si>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</si>
  <si>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</si>
  <si>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</si>
  <si>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</si>
  <si>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</si>
  <si>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</si>
  <si>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</si>
  <si>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</si>
  <si>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</si>
  <si>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</si>
  <si>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</si>
  <si>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</si>
  <si>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</si>
  <si>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</si>
  <si>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</si>
  <si>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</si>
  <si>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</si>
  <si>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</si>
  <si>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</si>
  <si>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</si>
  <si>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</si>
  <si>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</si>
  <si>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</si>
  <si>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</si>
  <si>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</si>
  <si>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</si>
  <si>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</si>
  <si>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</si>
  <si>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</si>
  <si>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</si>
  <si>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</si>
  <si>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</si>
  <si>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</si>
  <si>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</si>
  <si>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</si>
  <si>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</si>
  <si>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</si>
  <si>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</si>
  <si>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</si>
  <si>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</si>
  <si>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</si>
  <si>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</si>
  <si>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</si>
  <si>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</si>
  <si>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</si>
  <si>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</si>
  <si>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</si>
  <si>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</si>
  <si>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</si>
  <si>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</si>
  <si>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</si>
  <si>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</si>
  <si>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</si>
  <si>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</si>
  <si>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</si>
  <si>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</si>
  <si>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</si>
  <si>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</si>
  <si>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</si>
  <si>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</si>
  <si>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</si>
  <si>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</si>
  <si>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</si>
  <si>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</si>
  <si>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</si>
  <si>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</si>
  <si>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</si>
  <si>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</si>
  <si>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</si>
  <si>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</si>
  <si>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</si>
  <si>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</si>
  <si>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</si>
  <si>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</si>
  <si>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</si>
  <si>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</si>
  <si>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</si>
  <si>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</si>
  <si>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</si>
  <si>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</si>
  <si>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</si>
  <si>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</si>
  <si>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</si>
  <si>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</si>
  <si>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</si>
  <si>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</si>
  <si>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</si>
  <si>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</si>
  <si>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</si>
  <si>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</si>
  <si>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</si>
  <si>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</si>
  <si>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</si>
  <si>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</si>
  <si>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</si>
  <si>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</si>
  <si>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</si>
  <si>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</si>
  <si>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</si>
  <si>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</si>
  <si>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</si>
  <si>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</si>
  <si>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</si>
  <si>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</si>
  <si>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</si>
  <si>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</si>
  <si>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</si>
  <si>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</si>
  <si>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</si>
  <si>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</si>
  <si>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</si>
  <si>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</si>
  <si>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</si>
  <si>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</si>
  <si>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</si>
  <si>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</si>
  <si>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</si>
  <si>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</si>
  <si>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</si>
  <si>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</si>
  <si>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</si>
  <si>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</si>
  <si>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</si>
  <si>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</si>
  <si>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</si>
  <si>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</si>
  <si>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</si>
  <si>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</si>
  <si>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</si>
  <si>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</si>
  <si>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</si>
  <si>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</si>
  <si>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</si>
  <si>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</si>
  <si>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</si>
  <si>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</si>
  <si>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</si>
  <si>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</si>
  <si>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</si>
  <si>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</si>
  <si>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</si>
  <si>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</si>
  <si>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</si>
  <si>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</si>
  <si>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</si>
  <si>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</si>
  <si>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</si>
  <si>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</si>
  <si>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</si>
  <si>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</si>
  <si>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</si>
  <si>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</si>
  <si>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</si>
  <si>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</si>
  <si>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</si>
  <si>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</si>
  <si>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</si>
  <si>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</si>
  <si>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</si>
  <si>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</si>
  <si>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</si>
  <si>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</si>
  <si>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</si>
  <si>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</si>
  <si>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</si>
  <si>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</si>
  <si>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</si>
  <si>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</si>
  <si>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</si>
  <si>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</si>
  <si>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</si>
  <si>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</si>
  <si>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</si>
  <si>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</si>
  <si>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</si>
  <si>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</si>
  <si>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</si>
  <si>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</si>
  <si>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</si>
  <si>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</si>
  <si>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</si>
  <si>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</si>
  <si>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</si>
  <si>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</si>
  <si>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</si>
  <si>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</si>
  <si>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</si>
  <si>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</si>
  <si>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</si>
  <si>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</si>
  <si>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</si>
  <si>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</si>
  <si>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</si>
  <si>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</si>
  <si>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</si>
  <si>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</si>
  <si>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</si>
  <si>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</si>
  <si>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</si>
  <si>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</si>
  <si>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</si>
  <si>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</si>
  <si>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</si>
  <si>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</si>
  <si>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</si>
  <si>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</si>
  <si>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</si>
  <si>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</si>
  <si>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</si>
  <si>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</si>
  <si>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</si>
  <si>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</si>
  <si>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</si>
  <si>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</si>
  <si>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</si>
  <si>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</si>
  <si>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</si>
  <si>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</si>
  <si>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</si>
  <si>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</si>
  <si>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</si>
  <si>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</si>
  <si>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</si>
  <si>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</si>
  <si>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</si>
  <si>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</si>
  <si>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</si>
  <si>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</si>
  <si>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</si>
  <si>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</si>
  <si>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</si>
  <si>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</si>
  <si>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</si>
  <si>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</si>
  <si>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</si>
  <si>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</si>
  <si>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</si>
  <si>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</si>
  <si>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</si>
  <si>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</si>
  <si>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</si>
  <si>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</si>
  <si>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</si>
  <si>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</si>
  <si>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</si>
  <si>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</si>
  <si>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</si>
  <si>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</si>
  <si>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</si>
  <si>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</si>
  <si>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</si>
  <si>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</si>
  <si>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</si>
  <si>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</si>
  <si>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</si>
  <si>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</si>
  <si>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</si>
  <si>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</si>
  <si>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</si>
  <si>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</si>
  <si>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</si>
  <si>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</si>
  <si>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</si>
  <si>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</si>
  <si>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</si>
  <si>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</si>
  <si>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</si>
  <si>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</si>
  <si>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</si>
  <si>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</si>
  <si>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</si>
  <si>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</si>
  <si>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</si>
  <si>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</si>
  <si>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</si>
  <si>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</si>
  <si>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</si>
  <si>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</si>
  <si>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</si>
  <si>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</si>
  <si>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</si>
  <si>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</si>
  <si>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</si>
  <si>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</si>
  <si>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</si>
  <si>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</si>
  <si>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</si>
  <si>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</si>
  <si>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</si>
  <si>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</si>
  <si>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</si>
  <si>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</si>
  <si>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</si>
  <si>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</si>
  <si>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</si>
  <si>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</si>
  <si>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</si>
  <si>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</si>
  <si>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</si>
  <si>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</si>
  <si>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</si>
  <si>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</si>
  <si>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</si>
  <si>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</si>
  <si>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</si>
  <si>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</si>
  <si>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</si>
  <si>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</si>
  <si>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</si>
  <si>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</si>
  <si>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</si>
  <si>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</si>
  <si>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</si>
  <si>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</si>
  <si>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</si>
  <si>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</si>
  <si>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</si>
  <si>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</si>
  <si>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</si>
  <si>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</si>
  <si>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</si>
  <si>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</si>
  <si>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</si>
  <si>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</si>
  <si>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</si>
  <si>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</si>
  <si>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</si>
  <si>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</si>
  <si>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</si>
  <si>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</si>
  <si>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</si>
  <si>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</si>
  <si>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</si>
  <si>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</si>
  <si>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</si>
  <si>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</si>
  <si>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</si>
  <si>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</si>
  <si>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</si>
  <si>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</si>
  <si>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</si>
  <si>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</si>
  <si>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</si>
  <si>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</si>
  <si>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</si>
  <si>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</si>
  <si>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</si>
  <si>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</si>
  <si>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</si>
  <si>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</si>
  <si>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</si>
  <si>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</si>
  <si>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</si>
  <si>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</si>
  <si>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</si>
  <si>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</si>
  <si>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</si>
  <si>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</si>
  <si>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</si>
  <si>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</si>
  <si>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</si>
  <si>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</si>
  <si>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</si>
  <si>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</si>
  <si>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</si>
  <si>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</si>
  <si>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</si>
  <si>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</si>
  <si>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</si>
  <si>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</si>
  <si>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</si>
  <si>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</si>
  <si>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</si>
  <si>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</si>
  <si>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</si>
  <si>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</si>
  <si>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</si>
  <si>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</si>
  <si>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</si>
  <si>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</si>
  <si>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</si>
  <si>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</si>
  <si>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</si>
  <si>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</si>
  <si>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</si>
  <si>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</si>
  <si>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</si>
  <si>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</si>
  <si>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</si>
  <si>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</si>
  <si>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</si>
  <si>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</si>
  <si>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</si>
  <si>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</si>
  <si>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</si>
  <si>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</si>
  <si>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</si>
  <si>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</si>
  <si>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</si>
  <si>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</si>
  <si>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</si>
  <si>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</si>
  <si>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</si>
  <si>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</si>
  <si>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</si>
  <si>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</si>
  <si>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</si>
  <si>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</si>
  <si>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</si>
  <si>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</si>
  <si>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</si>
  <si>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</si>
  <si>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</si>
  <si>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</si>
  <si>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</si>
  <si>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</si>
  <si>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</si>
  <si>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</si>
  <si>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</si>
  <si>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</si>
  <si>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</si>
  <si>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</si>
  <si>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</si>
  <si>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</si>
  <si>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</si>
  <si>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</si>
  <si>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</si>
  <si>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</si>
  <si>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</si>
  <si>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</si>
  <si>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</si>
  <si>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</si>
  <si>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</si>
  <si>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</si>
  <si>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</si>
  <si>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</si>
  <si>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</si>
  <si>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</si>
  <si>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</si>
  <si>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</si>
  <si>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</si>
  <si>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</si>
  <si>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</si>
  <si>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</si>
  <si>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</si>
  <si>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</si>
  <si>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</si>
  <si>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</si>
  <si>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</si>
  <si>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</si>
  <si>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</si>
  <si>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</si>
  <si>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</si>
  <si>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</si>
  <si>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</si>
  <si>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</si>
  <si>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</si>
  <si>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</si>
  <si>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</si>
  <si>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</si>
  <si>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</si>
  <si>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</si>
  <si>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</si>
  <si>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</si>
  <si>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</si>
  <si>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</si>
  <si>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</si>
  <si>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</si>
  <si>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</si>
  <si>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</si>
  <si>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</si>
  <si>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</si>
  <si>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</si>
  <si>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</si>
  <si>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</si>
  <si>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</si>
  <si>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</si>
  <si>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</si>
  <si>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</si>
  <si>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</si>
  <si>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</si>
  <si>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</si>
  <si>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</si>
  <si>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</si>
  <si>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</si>
  <si>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</si>
  <si>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</si>
  <si>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</si>
  <si>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</si>
  <si>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</si>
  <si>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</si>
  <si>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</si>
  <si>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</si>
  <si>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</si>
  <si>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</si>
  <si>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</si>
  <si>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</si>
  <si>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</si>
  <si>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</si>
  <si>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</si>
  <si>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</si>
  <si>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</si>
  <si>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</si>
  <si>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</si>
  <si>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</si>
  <si>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</si>
  <si>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</si>
  <si>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</si>
  <si>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</si>
  <si>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</si>
  <si>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</si>
  <si>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</si>
  <si>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</si>
  <si>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</si>
  <si>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</si>
  <si>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</si>
  <si>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</si>
  <si>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</si>
  <si>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</si>
  <si>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</si>
  <si>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</si>
  <si>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</si>
  <si>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</si>
  <si>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</si>
  <si>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</si>
  <si>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</si>
  <si>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</si>
  <si>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</si>
  <si>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</si>
  <si>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</si>
  <si>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</si>
  <si>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</si>
  <si>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</si>
  <si>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</si>
  <si>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</si>
  <si>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</si>
  <si>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</si>
  <si>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</si>
  <si>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</si>
  <si>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</si>
  <si>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</si>
  <si>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</si>
  <si>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</si>
  <si>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</si>
  <si>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</si>
  <si>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</si>
  <si>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</si>
  <si>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</si>
  <si>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</si>
  <si>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</si>
  <si>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</si>
  <si>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</si>
  <si>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</si>
  <si>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</si>
  <si>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</si>
  <si>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</si>
  <si>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</si>
  <si>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</si>
  <si>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</si>
  <si>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</si>
  <si>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</si>
  <si>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</si>
  <si>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</si>
  <si>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</si>
  <si>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</si>
  <si>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</si>
  <si>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</si>
  <si>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</si>
  <si>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</si>
  <si>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</si>
  <si>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</si>
  <si>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</si>
  <si>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</si>
  <si>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</si>
  <si>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</si>
  <si>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</si>
  <si>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</si>
  <si>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</si>
  <si>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</si>
  <si>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</si>
  <si>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</si>
  <si>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</si>
  <si>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</si>
  <si>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</si>
  <si>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</si>
  <si>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</si>
  <si>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</si>
  <si>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</si>
  <si>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</si>
  <si>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</si>
  <si>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</si>
  <si>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</si>
  <si>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</si>
  <si>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</si>
  <si>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</si>
  <si>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</si>
  <si>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</si>
  <si>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</si>
  <si>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</si>
  <si>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</si>
  <si>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</si>
  <si>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</si>
  <si>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</si>
  <si>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</si>
  <si>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</si>
  <si>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</si>
  <si>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</si>
  <si>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</si>
  <si>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</si>
  <si>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</si>
  <si>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</si>
  <si>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</si>
  <si>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</si>
  <si>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</si>
  <si>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</si>
  <si>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</si>
  <si>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</si>
  <si>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</si>
  <si>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</si>
  <si>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</si>
  <si>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</si>
  <si>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</si>
  <si>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</si>
  <si>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</si>
  <si>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</si>
  <si>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</si>
  <si>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</si>
  <si>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</si>
  <si>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</si>
  <si>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</si>
  <si>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</si>
  <si>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</si>
  <si>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</si>
  <si>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</si>
  <si>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</si>
  <si>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</si>
  <si>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</si>
  <si>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</si>
  <si>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</si>
  <si>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</si>
  <si>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</si>
  <si>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</si>
  <si>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</si>
  <si>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</si>
  <si>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</si>
  <si>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</si>
  <si>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</si>
  <si>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</si>
  <si>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</si>
  <si>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</si>
  <si>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</si>
  <si>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</si>
  <si>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</si>
  <si>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</si>
  <si>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</si>
  <si>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</si>
  <si>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</si>
  <si>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</si>
  <si>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</si>
  <si>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</si>
  <si>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</si>
  <si>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</si>
  <si>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</si>
  <si>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</si>
  <si>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</si>
  <si>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</si>
  <si>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</si>
  <si>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</si>
  <si>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</si>
  <si>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</si>
  <si>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</si>
  <si>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</si>
  <si>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</si>
  <si>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</si>
  <si>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</si>
  <si>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</si>
  <si>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</si>
  <si>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</si>
  <si>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</si>
  <si>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</si>
  <si>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</si>
  <si>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</si>
  <si>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</si>
  <si>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</si>
  <si>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</si>
  <si>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</si>
  <si>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</si>
  <si>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</si>
  <si>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</si>
  <si>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</si>
  <si>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</si>
  <si>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</si>
  <si>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</si>
  <si>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</si>
  <si>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</si>
  <si>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</si>
  <si>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</si>
  <si>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</si>
  <si>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</si>
  <si>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</si>
  <si>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</si>
  <si>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</si>
  <si>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</si>
  <si>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</si>
  <si>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</si>
  <si>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</si>
  <si>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</si>
  <si>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</si>
  <si>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</si>
  <si>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</si>
  <si>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</si>
  <si>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</si>
  <si>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</si>
  <si>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</si>
  <si>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</si>
  <si>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</si>
  <si>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</si>
  <si>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</si>
  <si>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</si>
  <si>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</si>
  <si>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</si>
  <si>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</si>
  <si>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</si>
  <si>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</si>
  <si>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</si>
  <si>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</si>
  <si>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</si>
  <si>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</si>
  <si>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</si>
  <si>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</si>
  <si>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</si>
  <si>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</si>
  <si>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</si>
  <si>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</si>
  <si>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</si>
  <si>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</si>
  <si>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</si>
  <si>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</si>
  <si>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</si>
  <si>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</si>
  <si>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</si>
  <si>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</si>
  <si>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</si>
  <si>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</si>
  <si>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</si>
  <si>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</si>
  <si>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</si>
  <si>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</si>
  <si>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</si>
  <si>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</si>
  <si>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</si>
  <si>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</si>
  <si>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</si>
  <si>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</si>
  <si>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</si>
  <si>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</si>
  <si>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</si>
  <si>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</si>
  <si>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</si>
  <si>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</si>
  <si>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</si>
  <si>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</si>
  <si>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</si>
  <si>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</si>
  <si>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</si>
  <si>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</si>
  <si>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</si>
  <si>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</si>
  <si>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</si>
  <si>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</si>
  <si>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</si>
  <si>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</si>
  <si>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</si>
  <si>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</si>
  <si>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</si>
  <si>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</si>
  <si>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</si>
  <si>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</si>
  <si>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</si>
  <si>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</si>
  <si>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</si>
  <si>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</si>
  <si>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</si>
  <si>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</si>
  <si>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</si>
  <si>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</si>
  <si>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</si>
  <si>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</si>
  <si>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</si>
  <si>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</si>
  <si>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</si>
  <si>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</si>
  <si>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</si>
  <si>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</si>
  <si>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</si>
  <si>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</si>
  <si>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</si>
  <si>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</si>
  <si>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</si>
  <si>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</si>
  <si>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</si>
  <si>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</si>
  <si>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</si>
  <si>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</si>
  <si>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</si>
  <si>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</si>
  <si>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</si>
  <si>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</si>
  <si>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</si>
  <si>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</si>
  <si>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</si>
  <si>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</si>
  <si>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</si>
  <si>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</si>
  <si>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</si>
  <si>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</si>
  <si>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</si>
  <si>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</si>
  <si>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</si>
  <si>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</si>
  <si>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</si>
  <si>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</si>
  <si>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</si>
  <si>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</si>
  <si>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</si>
  <si>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</si>
  <si>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</si>
  <si>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</si>
  <si>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</si>
  <si>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</si>
  <si>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</si>
  <si>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</si>
  <si>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</si>
  <si>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</si>
  <si>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</si>
  <si>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</si>
  <si>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</si>
  <si>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</si>
  <si>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</si>
  <si>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</si>
  <si>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</si>
  <si>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</si>
  <si>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</si>
  <si>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</si>
  <si>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</si>
  <si>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</si>
  <si>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</si>
  <si>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</si>
  <si>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</si>
  <si>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</si>
  <si>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</si>
  <si>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</si>
  <si>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</si>
  <si>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</si>
  <si>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</si>
  <si>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</si>
  <si>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</si>
  <si>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</si>
  <si>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</si>
  <si>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</si>
  <si>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</si>
  <si>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</si>
  <si>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</si>
  <si>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</si>
  <si>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</si>
  <si>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</si>
  <si>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</si>
  <si>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</si>
  <si>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</si>
  <si>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</si>
  <si>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</si>
  <si>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</si>
  <si>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</si>
  <si>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</si>
  <si>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</si>
  <si>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</si>
  <si>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</si>
  <si>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</si>
  <si>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</si>
  <si>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</si>
  <si>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</si>
  <si>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</si>
  <si>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</si>
  <si>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</si>
  <si>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</si>
  <si>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</si>
  <si>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</si>
  <si>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</si>
  <si>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</si>
  <si>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</si>
  <si>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</si>
  <si>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</si>
  <si>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</si>
  <si>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</si>
  <si>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</si>
  <si>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</si>
  <si>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</si>
  <si>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</si>
  <si>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</si>
  <si>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</si>
  <si>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</si>
  <si>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</si>
  <si>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</si>
  <si>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</si>
  <si>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</si>
  <si>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</si>
  <si>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</si>
  <si>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</si>
  <si>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</si>
  <si>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</si>
  <si>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</si>
  <si>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</si>
  <si>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</si>
  <si>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</si>
  <si>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</si>
  <si>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</si>
  <si>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</si>
  <si>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</si>
  <si>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</si>
  <si>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</si>
  <si>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</si>
  <si>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</si>
  <si>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</si>
  <si>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</si>
  <si>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</si>
  <si>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</si>
  <si>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</si>
  <si>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</si>
  <si>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</si>
  <si>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</si>
  <si>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</si>
  <si>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</si>
  <si>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</si>
  <si>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</si>
  <si>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</si>
  <si>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</si>
  <si>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</si>
  <si>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</si>
  <si>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</si>
  <si>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</si>
  <si>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</si>
  <si>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</si>
  <si>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</si>
  <si>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</si>
  <si>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</si>
  <si>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</si>
  <si>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</si>
  <si>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</si>
  <si>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</si>
  <si>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</si>
  <si>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</si>
  <si>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</si>
  <si>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</si>
  <si>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</si>
  <si>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</si>
  <si>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</si>
  <si>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</si>
  <si>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</si>
  <si>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</si>
  <si>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</si>
  <si>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</si>
  <si>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</si>
  <si>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</si>
  <si>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</si>
  <si>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</si>
  <si>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</si>
  <si>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</si>
  <si>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</si>
  <si>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</si>
  <si>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</si>
  <si>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</si>
  <si>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</si>
  <si>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</si>
  <si>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</si>
  <si>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</si>
  <si>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</si>
  <si>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</si>
  <si>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</si>
  <si>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</si>
  <si>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</si>
  <si>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</si>
  <si>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</si>
  <si>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</si>
  <si>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</si>
  <si>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</si>
  <si>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</si>
  <si>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</si>
  <si>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</si>
  <si>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</si>
  <si>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</si>
  <si>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</si>
  <si>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</si>
  <si>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</si>
  <si>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</si>
  <si>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</si>
  <si>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</si>
  <si>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</si>
  <si>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</si>
  <si>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</si>
  <si>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</si>
  <si>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</si>
  <si>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</si>
  <si>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</si>
  <si>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</si>
  <si>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</si>
  <si>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</si>
  <si>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</si>
  <si>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</si>
  <si>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</si>
  <si>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</si>
  <si>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</si>
  <si>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</si>
  <si>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</si>
  <si>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</si>
  <si>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</si>
  <si>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</si>
  <si>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</si>
  <si>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</si>
  <si>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</si>
  <si>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</si>
  <si>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</si>
  <si>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</si>
  <si>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</si>
  <si>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</si>
  <si>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</si>
  <si>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</si>
  <si>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</si>
  <si>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</si>
  <si>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</si>
  <si>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</si>
  <si>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</si>
  <si>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</si>
  <si>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</si>
  <si>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</si>
  <si>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</si>
  <si>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</si>
  <si>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</si>
  <si>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</si>
  <si>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</si>
  <si>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</si>
  <si>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</si>
  <si>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</si>
  <si>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</si>
  <si>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</si>
  <si>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</si>
  <si>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</si>
  <si>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</si>
  <si>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</si>
  <si>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</si>
  <si>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</si>
  <si>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</si>
  <si>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</si>
  <si>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</si>
  <si>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</si>
  <si>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</si>
  <si>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</si>
  <si>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</si>
  <si>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</si>
  <si>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</si>
  <si>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</si>
  <si>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</si>
  <si>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</si>
  <si>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</si>
  <si>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</si>
  <si>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</si>
  <si>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</si>
  <si>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</si>
  <si>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</si>
  <si>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</si>
  <si>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</si>
  <si>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</si>
  <si>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</si>
  <si>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</si>
  <si>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</si>
  <si>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</si>
  <si>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</si>
  <si>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</si>
  <si>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</si>
  <si>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</si>
  <si>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</si>
  <si>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</si>
  <si>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</si>
  <si>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</si>
  <si>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</si>
  <si>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</si>
  <si>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</si>
  <si>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</si>
  <si>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</si>
  <si>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</si>
  <si>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</si>
  <si>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</si>
  <si>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</si>
  <si>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</si>
  <si>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</si>
  <si>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</si>
  <si>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</si>
  <si>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</si>
  <si>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</si>
  <si>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</si>
  <si>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</si>
  <si>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</si>
  <si>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</si>
  <si>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</si>
  <si>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</si>
  <si>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</si>
  <si>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</si>
  <si>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</si>
  <si>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</si>
  <si>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</si>
  <si>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</si>
  <si>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</si>
  <si>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</si>
  <si>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</si>
  <si>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</si>
  <si>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</si>
  <si>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</si>
  <si>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</si>
  <si>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</si>
  <si>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</si>
  <si>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</si>
  <si>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</si>
  <si>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</si>
  <si>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</si>
  <si>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</si>
  <si>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</si>
  <si>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</si>
  <si>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</si>
  <si>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</si>
  <si>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</si>
  <si>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</si>
  <si>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</si>
  <si>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</si>
  <si>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</si>
  <si>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</si>
  <si>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</si>
  <si>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</si>
  <si>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</si>
  <si>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</si>
  <si>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</si>
  <si>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</si>
  <si>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</si>
  <si>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</si>
  <si>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</si>
  <si>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</si>
  <si>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</si>
  <si>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</si>
  <si>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</si>
  <si>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</si>
  <si>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</si>
  <si>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</si>
  <si>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</si>
  <si>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</si>
  <si>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</si>
  <si>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</si>
  <si>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</si>
  <si>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</si>
  <si>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</si>
  <si>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</si>
  <si>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</si>
  <si>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</si>
  <si>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</si>
  <si>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</si>
  <si>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</si>
  <si>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</si>
  <si>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</si>
  <si>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</si>
  <si>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</si>
  <si>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</si>
  <si>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</si>
  <si>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</si>
  <si>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</si>
  <si>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</si>
  <si>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</si>
  <si>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</si>
  <si>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</si>
  <si>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</si>
  <si>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</si>
  <si>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</si>
  <si>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</si>
  <si>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</si>
  <si>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</si>
  <si>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</si>
  <si>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</si>
  <si>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</si>
  <si>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</si>
  <si>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</si>
  <si>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</si>
  <si>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</si>
  <si>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</si>
  <si>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</si>
  <si>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</si>
  <si>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</si>
  <si>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</si>
  <si>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</si>
  <si>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</si>
  <si>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</si>
  <si>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</si>
  <si>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</si>
  <si>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</si>
  <si>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</si>
  <si>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</si>
  <si>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</si>
  <si>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</si>
  <si>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</si>
  <si>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</si>
  <si>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</si>
  <si>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</si>
  <si>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</si>
  <si>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</si>
  <si>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</si>
  <si>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</si>
  <si>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</si>
  <si>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</si>
  <si>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</si>
  <si>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</si>
  <si>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</si>
  <si>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</si>
  <si>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</si>
  <si>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</si>
  <si>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</si>
  <si>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</si>
  <si>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</si>
  <si>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</si>
  <si>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</si>
  <si>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</si>
  <si>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</si>
  <si>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</si>
  <si>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</si>
  <si>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</si>
  <si>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</si>
  <si>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</si>
  <si>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</si>
  <si>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</si>
  <si>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</si>
  <si>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</si>
  <si>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</si>
  <si>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</si>
  <si>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</si>
  <si>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</si>
  <si>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</si>
  <si>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</si>
  <si>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</si>
  <si>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</si>
  <si>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</si>
  <si>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</si>
  <si>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</si>
  <si>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</si>
  <si>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</si>
  <si>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</si>
  <si>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</si>
  <si>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</si>
  <si>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</si>
  <si>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</si>
  <si>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</si>
  <si>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</si>
  <si>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</si>
  <si>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</si>
  <si>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</si>
  <si>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</si>
  <si>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</si>
  <si>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</si>
  <si>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</si>
  <si>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</si>
  <si>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</si>
  <si>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</si>
  <si>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</si>
  <si>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</si>
  <si>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</si>
  <si>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</si>
  <si>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</si>
  <si>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</si>
  <si>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</si>
  <si>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</si>
  <si>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</si>
  <si>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</si>
  <si>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</si>
  <si>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</si>
  <si>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</si>
  <si>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</si>
  <si>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</si>
  <si>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</si>
  <si>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</si>
  <si>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</si>
  <si>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</si>
  <si>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</si>
  <si>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</si>
  <si>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</si>
  <si>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</si>
  <si>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</si>
  <si>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</si>
  <si>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</si>
  <si>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</si>
  <si>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</si>
  <si>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</si>
  <si>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</si>
  <si>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</si>
  <si>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</si>
  <si>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</si>
  <si>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</si>
  <si>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</si>
  <si>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</si>
  <si>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</si>
  <si>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</si>
  <si>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</si>
  <si>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</si>
  <si>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</si>
  <si>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</si>
  <si>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</si>
  <si>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</si>
  <si>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</si>
  <si>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</si>
  <si>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</si>
  <si>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</si>
  <si>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</si>
  <si>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</si>
  <si>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</si>
  <si>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</si>
  <si>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</si>
  <si>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</si>
  <si>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</si>
  <si>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</si>
  <si>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</si>
  <si>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</si>
  <si>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</si>
  <si>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</si>
  <si>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</si>
  <si>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</si>
  <si>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</si>
  <si>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</si>
  <si>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</si>
  <si>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</si>
  <si>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</si>
  <si>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</si>
  <si>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</si>
  <si>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</si>
  <si>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</si>
  <si>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</si>
  <si>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</si>
  <si>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</si>
  <si>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</si>
  <si>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</si>
  <si>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</si>
  <si>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</si>
  <si>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</si>
  <si>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</si>
  <si>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</si>
  <si>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</si>
  <si>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</si>
  <si>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</si>
  <si>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</si>
  <si>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</si>
  <si>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</si>
  <si>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</si>
  <si>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</si>
  <si>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</si>
  <si>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</si>
  <si>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</si>
  <si>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</si>
  <si>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</si>
  <si>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</si>
  <si>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</si>
  <si>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</si>
  <si>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</si>
  <si>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</si>
  <si>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</si>
  <si>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</si>
  <si>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</si>
  <si>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</si>
  <si>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</si>
  <si>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</si>
  <si>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</si>
  <si>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</si>
  <si>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</si>
  <si>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</si>
  <si>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</si>
  <si>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</si>
  <si>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</si>
  <si>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</si>
  <si>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</si>
  <si>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</si>
  <si>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</si>
  <si>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</si>
  <si>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</si>
  <si>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</si>
  <si>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</si>
  <si>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</si>
  <si>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</si>
  <si>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</si>
  <si>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</si>
  <si>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</si>
  <si>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</si>
  <si>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</si>
  <si>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</si>
  <si>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</si>
  <si>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</si>
  <si>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</si>
  <si>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</si>
  <si>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</si>
  <si>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</si>
  <si>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</si>
  <si>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</si>
  <si>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</si>
  <si>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</si>
  <si>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</si>
  <si>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</si>
  <si>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</si>
  <si>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</si>
  <si>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</si>
  <si>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</si>
  <si>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</si>
  <si>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</si>
  <si>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</si>
  <si>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</si>
  <si>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</si>
  <si>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</si>
  <si>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</si>
  <si>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</si>
  <si>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</si>
  <si>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</si>
  <si>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</si>
  <si>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</si>
  <si>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</si>
  <si>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</si>
  <si>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</si>
  <si>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</si>
  <si>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</si>
  <si>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</si>
  <si>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</si>
  <si>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</si>
  <si>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</si>
  <si>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</si>
  <si>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</si>
  <si>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</si>
  <si>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</si>
  <si>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</si>
  <si>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</si>
  <si>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</si>
  <si>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</si>
  <si>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</si>
  <si>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</si>
  <si>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</si>
  <si>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</si>
  <si>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</si>
  <si>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</si>
  <si>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</si>
  <si>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</si>
  <si>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</si>
  <si>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</si>
  <si>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</si>
  <si>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</si>
  <si>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</si>
  <si>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</si>
  <si>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</si>
  <si>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</si>
  <si>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</si>
  <si>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</si>
  <si>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</si>
  <si>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</si>
  <si>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</si>
  <si>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</si>
  <si>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</si>
  <si>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</si>
  <si>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</si>
  <si>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</si>
  <si>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</si>
  <si>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</si>
  <si>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</si>
  <si>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</si>
  <si>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</si>
  <si>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</si>
  <si>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</si>
  <si>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</si>
  <si>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</si>
  <si>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</si>
  <si>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</si>
  <si>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</si>
  <si>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</si>
  <si>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</si>
  <si>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</si>
  <si>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</si>
  <si>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</si>
  <si>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</si>
  <si>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</si>
  <si>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</si>
  <si>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</si>
  <si>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</si>
  <si>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</si>
  <si>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</si>
  <si>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</si>
  <si>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</si>
  <si>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</si>
  <si>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</si>
  <si>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</si>
  <si>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</si>
  <si>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</si>
  <si>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</si>
  <si>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</si>
  <si>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</si>
  <si>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</si>
  <si>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</si>
  <si>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</si>
  <si>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</si>
  <si>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</si>
  <si>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</si>
  <si>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</si>
  <si>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</si>
  <si>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</si>
  <si>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</si>
  <si>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</si>
  <si>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</si>
  <si>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</si>
  <si>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</si>
  <si>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</si>
  <si>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</si>
  <si>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</si>
  <si>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</si>
  <si>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</si>
  <si>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</si>
  <si>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</si>
  <si>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</si>
  <si>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</si>
  <si>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</si>
  <si>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</si>
  <si>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</si>
  <si>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</si>
  <si>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</si>
  <si>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</si>
  <si>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</si>
  <si>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</si>
  <si>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</si>
  <si>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</si>
  <si>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</si>
  <si>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</si>
  <si>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</si>
  <si>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</si>
  <si>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</si>
  <si>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</si>
  <si>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</si>
  <si>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</si>
  <si>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</si>
  <si>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</si>
  <si>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</si>
  <si>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</si>
  <si>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</si>
  <si>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</si>
  <si>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</si>
  <si>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</si>
  <si>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</si>
  <si>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</si>
  <si>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</si>
  <si>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</si>
  <si>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</si>
  <si>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</si>
  <si>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</si>
  <si>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</si>
  <si>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</si>
  <si>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</si>
  <si>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</si>
  <si>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</si>
  <si>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</si>
  <si>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</si>
  <si>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</si>
  <si>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</si>
  <si>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</si>
  <si>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</si>
  <si>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</si>
  <si>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</si>
  <si>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</si>
  <si>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</si>
  <si>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</si>
  <si>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</si>
  <si>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</si>
  <si>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</si>
  <si>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</si>
  <si>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</si>
  <si>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</si>
  <si>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</si>
  <si>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</si>
  <si>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</si>
  <si>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</si>
  <si>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</si>
  <si>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</si>
  <si>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</si>
  <si>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</si>
  <si>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</si>
  <si>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</si>
  <si>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</si>
  <si>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</si>
  <si>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</si>
  <si>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</si>
  <si>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</si>
  <si>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</si>
  <si>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</si>
  <si>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</si>
  <si>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</si>
  <si>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</si>
  <si>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</si>
  <si>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</si>
  <si>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</si>
  <si>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</si>
  <si>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</si>
  <si>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</si>
  <si>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</si>
  <si>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</si>
  <si>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</si>
  <si>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</si>
  <si>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</si>
  <si>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</si>
  <si>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</si>
  <si>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</si>
  <si>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</si>
  <si>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</si>
  <si>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</si>
  <si>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</si>
  <si>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</si>
  <si>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</si>
  <si>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</si>
  <si>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</si>
  <si>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</si>
  <si>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</si>
  <si>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</si>
  <si>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</si>
  <si>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</si>
  <si>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</si>
  <si>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</si>
  <si>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</si>
  <si>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</si>
  <si>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</si>
  <si>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</si>
  <si>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</si>
  <si>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</si>
  <si>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</si>
  <si>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</si>
  <si>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</si>
  <si>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</si>
  <si>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</si>
  <si>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</si>
  <si>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</si>
  <si>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</si>
  <si>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</si>
  <si>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</si>
  <si>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</si>
  <si>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</si>
  <si>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</si>
  <si>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</si>
  <si>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</si>
  <si>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</si>
  <si>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</si>
  <si>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</si>
  <si>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</si>
  <si>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</si>
  <si>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</si>
  <si>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</si>
  <si>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</si>
  <si>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</si>
  <si>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</si>
  <si>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</si>
  <si>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</si>
  <si>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</si>
  <si>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</si>
  <si>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</si>
  <si>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</si>
  <si>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</si>
  <si>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</si>
  <si>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</si>
  <si>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</si>
  <si>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</si>
  <si>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</si>
  <si>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</si>
  <si>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</si>
  <si>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</si>
  <si>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</si>
  <si>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</si>
  <si>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</si>
  <si>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</si>
  <si>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</si>
  <si>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</si>
  <si>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</si>
  <si>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</si>
  <si>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</si>
  <si>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</si>
  <si>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</si>
  <si>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</si>
  <si>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</si>
  <si>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</si>
  <si>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</si>
  <si>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</si>
  <si>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</si>
  <si>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</si>
  <si>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</si>
  <si>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</si>
  <si>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</si>
  <si>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</si>
  <si>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</si>
  <si>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</si>
  <si>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</si>
  <si>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</si>
  <si>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</si>
  <si>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</si>
  <si>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</si>
  <si>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</si>
  <si>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</si>
  <si>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</si>
  <si>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</si>
  <si>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</si>
  <si>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</si>
  <si>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</si>
  <si>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</si>
  <si>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</si>
  <si>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</si>
  <si>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</si>
  <si>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</si>
  <si>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</si>
  <si>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</si>
  <si>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</si>
  <si>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</si>
  <si>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</si>
  <si>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</si>
  <si>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</si>
  <si>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</si>
  <si>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</si>
  <si>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</si>
  <si>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</si>
  <si>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</si>
  <si>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</si>
  <si>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</si>
  <si>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</si>
  <si>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</si>
  <si>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</si>
  <si>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</si>
  <si>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</si>
  <si>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</si>
  <si>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</si>
  <si>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</si>
  <si>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</si>
  <si>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</si>
  <si>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</si>
  <si>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</si>
  <si>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</si>
  <si>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</si>
  <si>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</si>
  <si>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</si>
  <si>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</si>
  <si>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</si>
  <si>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</si>
  <si>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</si>
  <si>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</si>
  <si>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</si>
  <si>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</si>
  <si>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</si>
  <si>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</si>
  <si>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</si>
  <si>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</si>
  <si>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</si>
  <si>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</si>
  <si>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</si>
  <si>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</si>
  <si>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</si>
  <si>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</si>
  <si>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</si>
  <si>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</si>
  <si>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</si>
  <si>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</si>
  <si>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</si>
  <si>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</si>
  <si>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</si>
  <si>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</si>
  <si>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</si>
  <si>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</si>
  <si>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</si>
  <si>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</si>
  <si>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</si>
  <si>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</si>
  <si>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</si>
  <si>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</si>
  <si>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</si>
  <si>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</si>
  <si>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</si>
  <si>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</si>
  <si>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</si>
  <si>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</si>
  <si>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</si>
  <si>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</si>
  <si>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</si>
  <si>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</si>
  <si>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</si>
  <si>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</si>
  <si>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</si>
  <si>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</si>
  <si>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</si>
  <si>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</si>
  <si>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</si>
  <si>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</si>
  <si>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</si>
  <si>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</si>
  <si>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</si>
  <si>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</si>
  <si>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</si>
  <si>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</si>
  <si>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</si>
  <si>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</si>
  <si>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</si>
  <si>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</si>
  <si>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</si>
  <si>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</si>
  <si>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</si>
  <si>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</si>
  <si>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</si>
  <si>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</si>
  <si>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</si>
  <si>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</si>
  <si>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</si>
  <si>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</si>
  <si>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</si>
  <si>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</si>
  <si>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</si>
  <si>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</si>
  <si>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</si>
  <si>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</si>
  <si>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</si>
  <si>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</si>
  <si>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</si>
  <si>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</si>
  <si>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</si>
  <si>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</si>
  <si>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</si>
  <si>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</si>
  <si>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</si>
  <si>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</si>
  <si>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</si>
  <si>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</si>
  <si>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</si>
  <si>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</si>
  <si>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</si>
  <si>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</si>
  <si>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</si>
  <si>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</si>
  <si>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</si>
  <si>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</si>
  <si>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</si>
  <si>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</si>
  <si>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</si>
  <si>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</si>
  <si>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</si>
  <si>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</si>
  <si>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</si>
  <si>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</si>
  <si>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</si>
  <si>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</si>
  <si>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</si>
  <si>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</si>
  <si>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</si>
  <si>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</si>
  <si>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</si>
  <si>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</si>
  <si>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</si>
  <si>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</si>
  <si>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</si>
  <si>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</si>
  <si>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</si>
  <si>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</si>
  <si>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</si>
  <si>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</si>
  <si>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</si>
  <si>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</si>
  <si>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</si>
  <si>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</si>
  <si>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</si>
  <si>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</si>
  <si>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</si>
  <si>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</si>
  <si>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</si>
  <si>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</si>
  <si>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</si>
  <si>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</si>
  <si>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</si>
  <si>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</si>
  <si>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</si>
  <si>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</si>
  <si>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</si>
  <si>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</si>
  <si>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</si>
  <si>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</si>
  <si>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</si>
  <si>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</si>
  <si>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</si>
  <si>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</si>
  <si>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</si>
  <si>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</si>
  <si>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</si>
  <si>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</si>
  <si>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</si>
  <si>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</si>
  <si>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</si>
  <si>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</si>
  <si>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</si>
  <si>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</si>
  <si>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</si>
  <si>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</si>
  <si>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</si>
  <si>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</si>
  <si>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</si>
  <si>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</si>
  <si>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</si>
  <si>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</si>
  <si>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</si>
  <si>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</si>
  <si>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</si>
  <si>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</si>
  <si>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</si>
  <si>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</si>
  <si>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</si>
  <si>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</si>
  <si>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</si>
  <si>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</si>
  <si>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</si>
  <si>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</si>
  <si>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</si>
  <si>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</si>
  <si>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</si>
  <si>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</si>
  <si>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</si>
  <si>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</si>
  <si>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</si>
  <si>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</si>
  <si>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</si>
  <si>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</si>
  <si>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</si>
  <si>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</si>
  <si>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</si>
  <si>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</si>
  <si>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</si>
  <si>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</si>
  <si>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</si>
  <si>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</si>
  <si>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</si>
  <si>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</si>
  <si>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</si>
  <si>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</si>
  <si>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</si>
  <si>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</si>
  <si>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</si>
  <si>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</si>
  <si>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</si>
  <si>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</si>
  <si>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</si>
  <si>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</si>
  <si>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</si>
  <si>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</si>
  <si>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</si>
  <si>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</si>
  <si>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</si>
  <si>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</si>
  <si>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</si>
  <si>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</si>
  <si>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</si>
  <si>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</si>
  <si>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</si>
  <si>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</si>
  <si>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</si>
  <si>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</si>
  <si>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</si>
  <si>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</si>
  <si>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</si>
  <si>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</si>
  <si>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</si>
  <si>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</si>
  <si>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</si>
  <si>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</si>
  <si>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</si>
  <si>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</si>
  <si>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</si>
  <si>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</si>
  <si>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</si>
  <si>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</si>
  <si>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</si>
  <si>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</si>
  <si>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</si>
  <si>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</si>
  <si>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</si>
  <si>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</si>
  <si>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</si>
  <si>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</si>
  <si>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</si>
  <si>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</si>
  <si>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</si>
  <si>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</si>
  <si>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</si>
  <si>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</si>
  <si>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</si>
  <si>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</si>
  <si>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</si>
  <si>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</si>
  <si>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</si>
  <si>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</si>
  <si>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</si>
  <si>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</si>
  <si>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</si>
  <si>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</si>
  <si>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</si>
  <si>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</si>
  <si>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</si>
  <si>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</si>
  <si>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</si>
  <si>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</si>
  <si>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</si>
  <si>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</si>
  <si>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</si>
  <si>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</si>
  <si>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</si>
  <si>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</si>
  <si>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</si>
  <si>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</si>
  <si>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</si>
  <si>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</si>
  <si>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</si>
  <si>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</si>
  <si>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</si>
  <si>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</si>
  <si>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</si>
  <si>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</si>
  <si>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</si>
  <si>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</si>
  <si>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</si>
  <si>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</si>
  <si>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</si>
  <si>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</si>
  <si>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</si>
  <si>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</si>
  <si>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</si>
  <si>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</si>
  <si>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</si>
  <si>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</si>
  <si>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</si>
  <si>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</si>
  <si>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</si>
  <si>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</si>
  <si>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</si>
  <si>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</si>
  <si>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</si>
  <si>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</si>
  <si>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</si>
  <si>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</si>
  <si>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</si>
  <si>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</si>
  <si>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</si>
  <si>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</si>
  <si>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</si>
  <si>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</si>
  <si>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</si>
  <si>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</si>
  <si>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</si>
  <si>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</si>
  <si>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</si>
  <si>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</si>
  <si>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</si>
  <si>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</si>
  <si>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</si>
  <si>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</si>
  <si>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</si>
  <si>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</si>
  <si>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</si>
  <si>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</si>
  <si>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</si>
  <si>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</si>
  <si>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</si>
  <si>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</si>
  <si>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</si>
  <si>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</si>
  <si>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</si>
  <si>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</si>
  <si>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</si>
  <si>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</si>
  <si>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</si>
  <si>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</si>
  <si>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</si>
  <si>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</si>
  <si>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</si>
  <si>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</si>
  <si>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</si>
  <si>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</si>
  <si>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</si>
  <si>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</si>
  <si>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</si>
  <si>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</si>
  <si>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</si>
  <si>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</si>
  <si>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</si>
  <si>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</si>
  <si>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</si>
  <si>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</si>
  <si>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</si>
  <si>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</si>
  <si>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</si>
  <si>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</si>
  <si>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</si>
  <si>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</si>
  <si>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</si>
  <si>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</si>
  <si>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</si>
  <si>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</si>
  <si>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</si>
  <si>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</si>
  <si>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</si>
  <si>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</si>
  <si>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</si>
  <si>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</si>
  <si>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</si>
  <si>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</si>
  <si>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</si>
  <si>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</si>
  <si>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</si>
  <si>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</si>
  <si>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</si>
  <si>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</si>
  <si>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</si>
  <si>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</si>
  <si>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</si>
  <si>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</si>
  <si>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</si>
  <si>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</si>
  <si>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</si>
  <si>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</si>
  <si>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</si>
  <si>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</si>
  <si>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</si>
  <si>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</si>
  <si>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</si>
  <si>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</si>
  <si>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</si>
  <si>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</si>
  <si>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</si>
  <si>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</si>
  <si>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</si>
  <si>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</si>
  <si>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</si>
  <si>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</si>
  <si>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</si>
  <si>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</si>
  <si>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</si>
  <si>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</si>
  <si>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</si>
  <si>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</si>
  <si>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</si>
  <si>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</si>
  <si>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</si>
  <si>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</si>
  <si>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</si>
  <si>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</si>
  <si>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</si>
  <si>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</si>
  <si>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</si>
  <si>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</si>
  <si>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</si>
  <si>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</si>
  <si>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</si>
  <si>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</si>
  <si>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</si>
  <si>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</si>
  <si>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</si>
  <si>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</si>
  <si>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</si>
  <si>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</si>
  <si>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</si>
  <si>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</si>
  <si>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</si>
  <si>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</si>
  <si>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</si>
  <si>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</si>
  <si>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</si>
  <si>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</si>
  <si>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</si>
  <si>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</si>
  <si>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</si>
  <si>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</si>
  <si>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</si>
  <si>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</si>
  <si>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</si>
  <si>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</si>
  <si>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</si>
  <si>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</si>
  <si>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</si>
  <si>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</si>
  <si>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</si>
  <si>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</si>
  <si>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</si>
  <si>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</si>
  <si>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</si>
  <si>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</si>
  <si>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</si>
  <si>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</si>
  <si>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</si>
  <si>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</si>
  <si>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</si>
  <si>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</si>
  <si>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</si>
  <si>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</si>
  <si>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</si>
  <si>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</si>
  <si>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</si>
  <si>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</si>
  <si>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</si>
  <si>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</si>
  <si>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</si>
  <si>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</si>
  <si>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</si>
  <si>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</si>
  <si>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</si>
  <si>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</si>
  <si>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</si>
  <si>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</si>
  <si>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</si>
  <si>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</si>
  <si>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</si>
  <si>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</si>
  <si>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</si>
  <si>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</si>
  <si>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</si>
  <si>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</si>
  <si>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</si>
  <si>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</si>
  <si>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</si>
  <si>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</si>
  <si>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</si>
  <si>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</si>
  <si>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</si>
  <si>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</si>
  <si>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</si>
  <si>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</si>
  <si>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</si>
  <si>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</si>
  <si>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</si>
  <si>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</si>
  <si>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</si>
  <si>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</si>
  <si>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</si>
  <si>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</si>
  <si>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</si>
  <si>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</si>
  <si>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</si>
  <si>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</si>
  <si>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</si>
  <si>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</si>
  <si>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</si>
  <si>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</si>
  <si>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</si>
  <si>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</si>
  <si>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</si>
  <si>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</si>
  <si>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</si>
  <si>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</si>
  <si>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</si>
  <si>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</si>
  <si>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</si>
  <si>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</si>
  <si>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</si>
  <si>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</si>
  <si>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</si>
  <si>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</si>
  <si>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</si>
  <si>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</si>
  <si>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</si>
  <si>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</si>
  <si>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</si>
  <si>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</si>
  <si>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</si>
  <si>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</si>
  <si>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</si>
  <si>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</si>
  <si>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</si>
  <si>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</si>
  <si>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</si>
  <si>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</si>
  <si>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</si>
  <si>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</si>
  <si>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</si>
  <si>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</si>
  <si>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</si>
  <si>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</si>
  <si>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</si>
  <si>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</si>
  <si>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</si>
  <si>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</si>
  <si>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</si>
  <si>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</si>
  <si>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</si>
  <si>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</si>
  <si>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</si>
  <si>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</si>
  <si>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</si>
  <si>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</si>
  <si>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</si>
  <si>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</si>
  <si>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</si>
  <si>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</si>
  <si>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</si>
  <si>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</si>
  <si>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</si>
  <si>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</si>
  <si>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</si>
  <si>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</si>
  <si>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</si>
  <si>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</si>
  <si>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</si>
  <si>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</si>
  <si>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</si>
  <si>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</si>
  <si>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</si>
  <si>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</si>
  <si>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</si>
  <si>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</si>
  <si>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</si>
  <si>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</si>
  <si>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</si>
  <si>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</si>
  <si>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</si>
  <si>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</si>
  <si>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</si>
  <si>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</si>
  <si>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</si>
  <si>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</si>
  <si>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</si>
  <si>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</si>
  <si>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</si>
  <si>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</si>
  <si>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</si>
  <si>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</si>
  <si>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</si>
  <si>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</si>
  <si>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</si>
  <si>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</si>
  <si>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</si>
  <si>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</si>
  <si>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</si>
  <si>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</si>
  <si>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</si>
  <si>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</si>
  <si>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</si>
  <si>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</si>
  <si>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</si>
  <si>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</si>
  <si>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</si>
  <si>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</si>
  <si>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</si>
  <si>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</si>
  <si>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</si>
  <si>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</si>
  <si>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</si>
  <si>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</si>
  <si>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</si>
  <si>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</si>
  <si>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</si>
  <si>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</si>
  <si>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</si>
  <si>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</si>
  <si>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</si>
  <si>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</si>
  <si>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</si>
  <si>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</si>
  <si>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</si>
  <si>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</si>
  <si>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</si>
  <si>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</si>
  <si>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</si>
  <si>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</si>
  <si>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</si>
  <si>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</si>
  <si>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</si>
  <si>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</si>
  <si>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</si>
  <si>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</si>
  <si>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</si>
  <si>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</si>
  <si>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</si>
  <si>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</si>
  <si>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</si>
  <si>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</si>
  <si>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</si>
  <si>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</si>
  <si>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</si>
  <si>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</si>
  <si>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</si>
  <si>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</si>
  <si>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</si>
  <si>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</si>
  <si>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</si>
  <si>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</si>
  <si>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</si>
  <si>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</si>
  <si>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</si>
  <si>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</si>
  <si>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</si>
  <si>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</si>
  <si>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</si>
  <si>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</si>
  <si>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</si>
  <si>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</si>
  <si>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</si>
  <si>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</si>
  <si>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</si>
  <si>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</si>
  <si>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</si>
  <si>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</si>
  <si>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</si>
  <si>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</si>
  <si>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</si>
  <si>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</si>
  <si>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</si>
  <si>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</si>
  <si>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</si>
  <si>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</si>
  <si>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</si>
  <si>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</si>
  <si>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</si>
  <si>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</si>
  <si>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</si>
  <si>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</si>
  <si>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</si>
  <si>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</si>
  <si>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</si>
  <si>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</si>
  <si>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</si>
  <si>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</si>
  <si>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</si>
  <si>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</si>
  <si>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</si>
  <si>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</si>
  <si>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</si>
  <si>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</si>
  <si>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</si>
  <si>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</si>
  <si>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</si>
  <si>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</si>
  <si>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</si>
  <si>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</si>
  <si>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</si>
  <si>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</si>
  <si>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</si>
  <si>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</si>
  <si>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</si>
  <si>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</si>
  <si>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</si>
  <si>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</si>
  <si>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</si>
  <si>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</si>
  <si>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</si>
  <si>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</si>
  <si>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</si>
  <si>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</si>
  <si>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</si>
  <si>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</si>
  <si>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</si>
  <si>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</si>
  <si>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</si>
  <si>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</si>
  <si>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</si>
  <si>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</si>
  <si>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</si>
  <si>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</si>
  <si>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</si>
  <si>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</si>
  <si>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</si>
  <si>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</si>
  <si>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</si>
  <si>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</si>
  <si>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</si>
  <si>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</si>
  <si>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</si>
  <si>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</si>
  <si>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</si>
  <si>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</si>
  <si>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</si>
  <si>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</si>
  <si>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</si>
  <si>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</si>
  <si>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</si>
  <si>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</si>
  <si>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</si>
  <si>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</si>
  <si>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</si>
  <si>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</si>
  <si>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</si>
  <si>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</si>
  <si>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</si>
  <si>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</si>
  <si>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</si>
  <si>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</si>
  <si>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</si>
  <si>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</si>
  <si>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</si>
  <si>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</si>
  <si>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</si>
  <si>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</si>
  <si>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</si>
  <si>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</si>
  <si>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</si>
  <si>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</si>
  <si>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</si>
  <si>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</si>
  <si>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</si>
  <si>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</si>
  <si>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</si>
  <si>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</si>
  <si>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</si>
  <si>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</si>
  <si>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</si>
  <si>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</si>
  <si>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</si>
  <si>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</si>
  <si>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</si>
  <si>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</si>
  <si>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</si>
  <si>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</si>
  <si>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</si>
  <si>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</si>
  <si>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</si>
  <si>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</si>
  <si>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</si>
  <si>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</si>
  <si>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</si>
  <si>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</si>
  <si>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</si>
  <si>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</si>
  <si>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</si>
  <si>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</si>
  <si>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</si>
  <si>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</si>
  <si>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</si>
  <si>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</si>
  <si>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</si>
  <si>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</si>
  <si>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</si>
  <si>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</si>
  <si>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</si>
  <si>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</si>
  <si>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</si>
  <si>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</si>
  <si>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</si>
  <si>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</si>
  <si>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</si>
  <si>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</si>
  <si>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</si>
  <si>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</si>
  <si>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</si>
  <si>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</si>
  <si>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</si>
  <si>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</si>
  <si>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</si>
  <si>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</si>
  <si>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</si>
  <si>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</si>
  <si>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</si>
  <si>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</si>
  <si>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</si>
  <si>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</si>
  <si>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</si>
  <si>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</si>
  <si>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</si>
  <si>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</si>
  <si>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</si>
  <si>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</si>
  <si>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</si>
  <si>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</si>
  <si>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</si>
  <si>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</si>
  <si>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</si>
  <si>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</si>
  <si>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</si>
  <si>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</si>
  <si>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</si>
  <si>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</si>
  <si>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</si>
  <si>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</si>
  <si>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</si>
  <si>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</si>
  <si>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</si>
  <si>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</si>
  <si>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</si>
  <si>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</si>
  <si>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</si>
  <si>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</si>
  <si>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</si>
  <si>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</si>
  <si>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</si>
  <si>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</si>
  <si>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</si>
  <si>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</si>
  <si>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</si>
  <si>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</si>
  <si>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</si>
  <si>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</si>
  <si>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</si>
  <si>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</si>
  <si>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</si>
  <si>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</si>
  <si>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</si>
  <si>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</si>
  <si>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</si>
  <si>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</si>
  <si>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</si>
  <si>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</si>
  <si>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</si>
  <si>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</si>
  <si>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</si>
  <si>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</si>
  <si>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</si>
  <si>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</si>
  <si>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</si>
  <si>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</si>
  <si>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</si>
  <si>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</si>
  <si>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</si>
  <si>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</si>
  <si>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</si>
  <si>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</si>
  <si>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</si>
  <si>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</si>
  <si>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</si>
  <si>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</si>
  <si>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</si>
  <si>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</si>
  <si>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</si>
  <si>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</si>
  <si>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</si>
  <si>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</si>
  <si>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</si>
  <si>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</si>
  <si>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</si>
  <si>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</si>
  <si>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</si>
  <si>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</si>
  <si>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</si>
  <si>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</si>
  <si>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</si>
  <si>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</si>
  <si>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</si>
  <si>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</si>
  <si>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</si>
  <si>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</si>
  <si>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</si>
  <si>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</si>
  <si>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</si>
  <si>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</si>
  <si>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</si>
  <si>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</si>
  <si>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</si>
  <si>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</si>
  <si>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</si>
  <si>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</si>
  <si>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</si>
  <si>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</si>
  <si>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</si>
  <si>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</si>
  <si>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</si>
  <si>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</si>
  <si>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</si>
  <si>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</si>
  <si>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</si>
  <si>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</si>
  <si>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</si>
  <si>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</si>
  <si>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</si>
  <si>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</si>
  <si>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</si>
  <si>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</si>
  <si>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</si>
  <si>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</si>
  <si>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</si>
  <si>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</si>
  <si>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</si>
  <si>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</si>
  <si>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</si>
  <si>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</si>
  <si>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</si>
  <si>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</si>
  <si>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</si>
  <si>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</si>
  <si>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</si>
  <si>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</si>
  <si>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</si>
  <si>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</si>
  <si>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</si>
  <si>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</si>
  <si>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</si>
  <si>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</si>
  <si>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</si>
  <si>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</si>
  <si>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</si>
  <si>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</si>
  <si>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</si>
  <si>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</si>
  <si>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</si>
  <si>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</si>
  <si>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</si>
  <si>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</si>
  <si>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</si>
  <si>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</si>
  <si>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</si>
  <si>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</si>
  <si>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</si>
  <si>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</si>
  <si>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</si>
  <si>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</si>
  <si>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</si>
  <si>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</si>
  <si>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</si>
  <si>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</si>
  <si>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</si>
  <si>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</si>
  <si>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</si>
  <si>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</si>
  <si>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</si>
  <si>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</si>
  <si>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</si>
  <si>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</si>
  <si>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</si>
  <si>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</si>
  <si>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</si>
  <si>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</si>
  <si>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</si>
  <si>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</si>
  <si>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</si>
  <si>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</si>
  <si>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</si>
  <si>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</si>
  <si>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</si>
  <si>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</si>
  <si>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</si>
  <si>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</si>
  <si>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</si>
  <si>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</si>
  <si>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</si>
  <si>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</si>
  <si>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</si>
  <si>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</si>
  <si>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</si>
  <si>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</si>
  <si>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</si>
  <si>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</si>
  <si>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</si>
  <si>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</si>
  <si>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</si>
  <si>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</si>
  <si>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</si>
  <si>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</si>
  <si>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</si>
  <si>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</si>
  <si>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</si>
  <si>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</si>
  <si>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</si>
  <si>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</si>
  <si>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</si>
  <si>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</si>
  <si>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</si>
  <si>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</si>
  <si>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</si>
  <si>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</si>
  <si>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</si>
  <si>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</si>
  <si>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</si>
  <si>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</si>
  <si>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</si>
  <si>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</si>
  <si>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</si>
  <si>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</si>
  <si>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</si>
  <si>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</si>
  <si>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</si>
  <si>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</si>
  <si>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</si>
  <si>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</si>
  <si>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</si>
  <si>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</si>
  <si>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</si>
  <si>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</si>
  <si>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</si>
  <si>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</si>
  <si>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</si>
  <si>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</si>
  <si>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</si>
  <si>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</si>
  <si>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</si>
  <si>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</si>
  <si>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</si>
  <si>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</si>
  <si>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</si>
  <si>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</si>
  <si>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</si>
  <si>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</si>
  <si>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</si>
  <si>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</si>
  <si>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</si>
  <si>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</si>
  <si>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</si>
  <si>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</si>
  <si>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</si>
  <si>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</si>
  <si>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</si>
  <si>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</si>
  <si>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</si>
  <si>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</si>
  <si>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</si>
  <si>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</si>
  <si>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</si>
  <si>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</si>
  <si>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</si>
  <si>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</si>
  <si>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</si>
  <si>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</si>
  <si>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</si>
  <si>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</si>
  <si>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</si>
  <si>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</si>
  <si>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</si>
  <si>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</si>
  <si>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</si>
  <si>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</si>
  <si>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</si>
  <si>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</si>
  <si>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</si>
  <si>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</si>
  <si>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</si>
  <si>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</si>
  <si>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</si>
  <si>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</si>
  <si>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</si>
  <si>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</si>
  <si>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</si>
  <si>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</si>
  <si>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</si>
  <si>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</si>
  <si>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</si>
  <si>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</si>
  <si>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</si>
  <si>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</si>
  <si>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</si>
  <si>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</si>
  <si>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</si>
  <si>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</si>
  <si>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</si>
  <si>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</si>
  <si>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</si>
  <si>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</si>
  <si>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</si>
  <si>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</si>
  <si>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</si>
  <si>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</si>
  <si>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</si>
  <si>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</si>
  <si>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</si>
  <si>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</si>
  <si>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</si>
  <si>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</si>
  <si>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</si>
  <si>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</si>
  <si>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</si>
  <si>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</si>
  <si>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</si>
  <si>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</si>
  <si>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</si>
  <si>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</si>
  <si>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</si>
  <si>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</si>
  <si>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</si>
  <si>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</si>
  <si>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</si>
  <si>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</si>
  <si>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</si>
  <si>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</si>
  <si>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</si>
  <si>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</si>
  <si>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</si>
  <si>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</si>
  <si>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</si>
  <si>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</si>
  <si>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</si>
  <si>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</si>
  <si>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</si>
  <si>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</si>
  <si>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</si>
  <si>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</si>
  <si>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</si>
  <si>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</si>
  <si>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</si>
  <si>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</si>
  <si>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</si>
  <si>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</si>
  <si>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</si>
  <si>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</si>
  <si>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</si>
  <si>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</si>
  <si>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</si>
  <si>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</si>
  <si>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</si>
  <si>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</si>
  <si>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</si>
  <si>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</si>
  <si>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</si>
  <si>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</si>
  <si>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</si>
  <si>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</si>
  <si>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</si>
  <si>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</si>
  <si>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</si>
  <si>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</si>
  <si>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</si>
  <si>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</si>
  <si>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</si>
  <si>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</si>
  <si>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</si>
  <si>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</si>
  <si>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</si>
  <si>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</si>
  <si>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</si>
  <si>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</si>
  <si>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</si>
  <si>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</si>
  <si>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</si>
  <si>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</si>
  <si>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</si>
  <si>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</si>
  <si>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</si>
  <si>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</si>
  <si>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</si>
  <si>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</si>
  <si>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</si>
  <si>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</si>
  <si>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</si>
  <si>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</si>
  <si>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</si>
  <si>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</si>
  <si>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</si>
  <si>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</si>
  <si>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</si>
  <si>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</si>
  <si>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</si>
  <si>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</si>
  <si>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</si>
  <si>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</si>
  <si>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</si>
  <si>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</si>
  <si>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</si>
  <si>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</si>
  <si>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</si>
  <si>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</si>
  <si>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</si>
  <si>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</si>
  <si>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</si>
  <si>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</si>
  <si>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</si>
  <si>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</si>
  <si>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</si>
  <si>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</si>
  <si>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</si>
  <si>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</si>
  <si>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</si>
  <si>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</si>
  <si>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</si>
  <si>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</si>
  <si>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</si>
  <si>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</si>
  <si>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</si>
  <si>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</si>
  <si>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</si>
  <si>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</si>
  <si>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</si>
  <si>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</si>
  <si>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</si>
  <si>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</si>
  <si>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</si>
  <si>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</si>
  <si>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</si>
  <si>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</si>
  <si>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</si>
  <si>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</si>
  <si>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</si>
  <si>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</si>
  <si>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</si>
  <si>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</si>
  <si>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</si>
  <si>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</si>
  <si>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</si>
  <si>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</si>
  <si>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</si>
  <si>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</si>
  <si>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</si>
  <si>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</si>
  <si>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</si>
  <si>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</si>
  <si>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</si>
  <si>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</si>
  <si>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</si>
  <si>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</si>
  <si>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</si>
  <si>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</si>
  <si>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</si>
  <si>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</si>
  <si>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</si>
  <si>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</si>
  <si>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</si>
  <si>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</si>
  <si>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</si>
  <si>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</si>
  <si>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</si>
  <si>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</si>
  <si>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</si>
  <si>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</si>
  <si>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</si>
  <si>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</si>
  <si>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</si>
  <si>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</si>
  <si>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</si>
  <si>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</si>
  <si>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</si>
  <si>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</si>
  <si>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</si>
  <si>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</si>
  <si>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</si>
  <si>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</si>
  <si>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</si>
  <si>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</si>
  <si>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</si>
  <si>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</si>
  <si>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</si>
  <si>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</si>
  <si>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</si>
  <si>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</si>
  <si>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</si>
  <si>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</si>
  <si>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</si>
  <si>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</si>
  <si>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</si>
  <si>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</si>
  <si>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</si>
  <si>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</si>
  <si>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</si>
  <si>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</si>
  <si>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</si>
  <si>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</si>
  <si>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</si>
  <si>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</si>
  <si>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</si>
  <si>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</si>
  <si>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</si>
  <si>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</si>
  <si>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</si>
  <si>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</si>
  <si>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</si>
  <si>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</si>
  <si>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</si>
  <si>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</si>
  <si>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</si>
  <si>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</si>
  <si>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</si>
  <si>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</si>
  <si>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</si>
  <si>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</si>
  <si>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</si>
  <si>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</si>
  <si>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</si>
  <si>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</si>
  <si>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</si>
  <si>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</si>
  <si>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</si>
  <si>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</si>
  <si>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</si>
  <si>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</si>
  <si>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</si>
  <si>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</si>
  <si>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</si>
  <si>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</si>
  <si>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</si>
  <si>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</si>
  <si>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</si>
  <si>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</si>
  <si>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</si>
  <si>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</si>
  <si>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</si>
  <si>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</si>
  <si>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</si>
  <si>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</si>
  <si>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</si>
  <si>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</si>
  <si>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</si>
  <si>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</si>
  <si>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</si>
  <si>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</si>
  <si>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</si>
  <si>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</si>
  <si>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</si>
  <si>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</si>
  <si>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</si>
  <si>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</si>
  <si>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</si>
  <si>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</si>
  <si>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</si>
  <si>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</si>
  <si>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</si>
  <si>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</si>
  <si>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</si>
  <si>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</si>
  <si>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</si>
  <si>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</si>
  <si>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</si>
  <si>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</si>
  <si>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</si>
  <si>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</si>
  <si>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</si>
  <si>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</si>
  <si>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</si>
  <si>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</si>
  <si>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</si>
  <si>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</si>
  <si>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</si>
  <si>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</si>
  <si>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</si>
  <si>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</si>
  <si>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</si>
  <si>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</si>
  <si>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</si>
  <si>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</si>
  <si>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</si>
  <si>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</si>
  <si>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</si>
  <si>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</si>
  <si>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</si>
  <si>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</si>
  <si>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</si>
  <si>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</si>
  <si>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</si>
  <si>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</si>
  <si>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</si>
  <si>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</si>
  <si>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</si>
  <si>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</si>
  <si>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</si>
  <si>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</si>
  <si>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</si>
  <si>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</si>
  <si>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</si>
  <si>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</si>
  <si>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</si>
  <si>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</si>
  <si>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</si>
  <si>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</si>
  <si>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</si>
  <si>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</si>
  <si>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</si>
  <si>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</si>
  <si>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</si>
  <si>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</si>
  <si>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</si>
  <si>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</si>
  <si>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</si>
  <si>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</si>
  <si>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</si>
  <si>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</si>
  <si>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</si>
  <si>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</si>
  <si>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</si>
  <si>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</si>
  <si>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</si>
  <si>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</si>
  <si>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</si>
  <si>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</si>
  <si>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</si>
  <si>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</si>
  <si>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</si>
  <si>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</si>
  <si>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</si>
  <si>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</si>
  <si>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</si>
  <si>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</si>
  <si>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</si>
  <si>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</si>
  <si>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</si>
  <si>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</si>
  <si>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</si>
  <si>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</si>
  <si>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</si>
  <si>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</si>
  <si>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</si>
  <si>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</si>
  <si>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</si>
  <si>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</si>
  <si>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</si>
  <si>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</si>
  <si>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</si>
  <si>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</si>
  <si>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</si>
  <si>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</si>
  <si>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</si>
  <si>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</si>
  <si>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</si>
  <si>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</si>
  <si>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</si>
  <si>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</si>
  <si>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</si>
  <si>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</si>
  <si>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</si>
  <si>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</si>
  <si>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</si>
  <si>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</si>
  <si>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</si>
  <si>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</si>
  <si>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</si>
  <si>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</si>
  <si>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</si>
  <si>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</si>
  <si>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</si>
  <si>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</si>
  <si>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</si>
  <si>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</si>
  <si>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</si>
  <si>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</si>
  <si>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</si>
  <si>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</si>
  <si>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</si>
  <si>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</si>
  <si>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</si>
  <si>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</si>
  <si>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</si>
  <si>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</si>
  <si>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</si>
  <si>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</si>
  <si>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</si>
  <si>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</si>
  <si>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</si>
  <si>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</si>
  <si>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</si>
  <si>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</si>
  <si>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</si>
  <si>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</si>
  <si>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</si>
  <si>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</si>
  <si>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</si>
  <si>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</si>
  <si>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</si>
  <si>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</si>
  <si>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</si>
  <si>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</si>
  <si>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</si>
  <si>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</si>
  <si>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</si>
  <si>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</si>
  <si>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</si>
  <si>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</si>
  <si>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</si>
  <si>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</si>
  <si>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</si>
  <si>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</si>
  <si>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</si>
  <si>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</si>
  <si>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</si>
  <si>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</si>
  <si>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</si>
  <si>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</si>
  <si>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</si>
  <si>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</si>
  <si>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</si>
  <si>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</si>
  <si>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</si>
  <si>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</si>
  <si>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</si>
  <si>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</si>
  <si>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</si>
  <si>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</si>
  <si>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</si>
  <si>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</si>
  <si>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</si>
  <si>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</si>
  <si>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</si>
  <si>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</si>
  <si>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</si>
  <si>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</si>
  <si>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</si>
  <si>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</si>
  <si>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</si>
  <si>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</si>
  <si>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</si>
  <si>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</si>
  <si>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</si>
  <si>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</si>
  <si>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</si>
  <si>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</si>
  <si>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</si>
  <si>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</si>
  <si>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</si>
  <si>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</si>
  <si>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</si>
  <si>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</si>
  <si>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</si>
  <si>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</si>
  <si>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</si>
  <si>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</si>
  <si>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</si>
  <si>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</si>
  <si>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</si>
  <si>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</si>
  <si>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</si>
  <si>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</si>
  <si>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</si>
  <si>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</si>
  <si>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</si>
  <si>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</si>
  <si>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</si>
  <si>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</si>
  <si>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</si>
  <si>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</si>
  <si>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</si>
  <si>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</si>
  <si>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</si>
  <si>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</si>
  <si>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</si>
  <si>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</si>
  <si>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</si>
  <si>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</si>
  <si>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</si>
  <si>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</si>
  <si>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</si>
  <si>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</si>
  <si>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</si>
  <si>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</si>
  <si>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</si>
  <si>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</si>
  <si>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</si>
  <si>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</si>
  <si>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</si>
  <si>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</si>
  <si>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</si>
  <si>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</si>
  <si>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</si>
  <si>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</si>
  <si>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</si>
  <si>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</si>
  <si>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</si>
  <si>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</si>
  <si>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</si>
  <si>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</si>
  <si>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</si>
  <si>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</si>
  <si>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</si>
  <si>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</si>
  <si>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</si>
  <si>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</si>
  <si>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</si>
  <si>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</si>
  <si>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</si>
  <si>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</si>
  <si>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</si>
  <si>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</si>
  <si>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</si>
  <si>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</si>
  <si>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</si>
  <si>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</si>
  <si>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</si>
  <si>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</si>
  <si>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</si>
  <si>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</si>
  <si>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</si>
  <si>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</si>
  <si>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</si>
  <si>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</si>
  <si>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</si>
  <si>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</si>
  <si>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</si>
  <si>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</si>
  <si>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</si>
  <si>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</si>
  <si>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</si>
  <si>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</si>
  <si>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</si>
  <si>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</si>
  <si>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</si>
  <si>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</si>
  <si>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</si>
  <si>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</si>
  <si>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</si>
  <si>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</si>
  <si>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</si>
  <si>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</si>
  <si>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</si>
  <si>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</si>
  <si>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</si>
  <si>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</si>
  <si>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</si>
  <si>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</si>
  <si>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</si>
  <si>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</si>
  <si>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</si>
  <si>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</si>
  <si>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</si>
  <si>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</si>
  <si>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</si>
  <si>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</si>
  <si>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</si>
  <si>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</si>
  <si>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</si>
  <si>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</si>
  <si>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</si>
  <si>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</si>
  <si>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</si>
  <si>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</si>
  <si>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</si>
  <si>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</si>
  <si>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</si>
  <si>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</si>
  <si>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</si>
  <si>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</si>
  <si>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</si>
  <si>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</si>
  <si>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</si>
  <si>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</si>
  <si>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</si>
  <si>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</si>
  <si>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</si>
  <si>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</si>
  <si>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</si>
  <si>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</si>
  <si>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</si>
  <si>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</si>
  <si>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</si>
  <si>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</si>
  <si>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</si>
  <si>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</si>
  <si>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</si>
  <si>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</si>
  <si>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</si>
  <si>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</si>
  <si>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</si>
  <si>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</si>
  <si>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</si>
  <si>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</si>
  <si>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</si>
  <si>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</si>
  <si>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</si>
  <si>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</si>
  <si>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</si>
  <si>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</si>
  <si>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</si>
  <si>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</si>
  <si>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</si>
  <si>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</si>
  <si>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</si>
  <si>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</si>
  <si>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</si>
  <si>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</si>
  <si>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</si>
  <si>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</si>
  <si>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</si>
  <si>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</si>
  <si>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</si>
  <si>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</si>
  <si>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</si>
  <si>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</si>
  <si>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</si>
  <si>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</si>
  <si>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</si>
  <si>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</si>
  <si>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</si>
  <si>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</si>
  <si>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</si>
  <si>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</si>
  <si>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</si>
  <si>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</si>
  <si>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</si>
  <si>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</si>
  <si>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</si>
  <si>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</si>
  <si>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</si>
  <si>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</si>
  <si>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</si>
  <si>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</si>
  <si>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</si>
  <si>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</si>
  <si>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</si>
  <si>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</si>
  <si>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</si>
  <si>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</si>
  <si>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</si>
  <si>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</si>
  <si>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</si>
  <si>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</si>
  <si>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</si>
  <si>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</si>
  <si>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</si>
  <si>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</si>
  <si>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</si>
  <si>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</si>
  <si>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</si>
  <si>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</si>
  <si>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</si>
  <si>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</si>
  <si>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</si>
  <si>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</si>
  <si>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</si>
  <si>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</si>
  <si>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</si>
  <si>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</si>
  <si>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</si>
  <si>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</si>
  <si>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</si>
  <si>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</si>
  <si>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</si>
  <si>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</si>
  <si>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</si>
  <si>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</si>
  <si>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</si>
  <si>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</si>
  <si>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</si>
  <si>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</si>
  <si>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</si>
  <si>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</si>
  <si>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</si>
  <si>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</si>
  <si>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</si>
  <si>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</si>
  <si>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</si>
  <si>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</si>
  <si>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</si>
  <si>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</si>
  <si>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</si>
  <si>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</si>
  <si>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</si>
  <si>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</si>
  <si>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</si>
  <si>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</si>
  <si>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</si>
  <si>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</si>
  <si>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</si>
  <si>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</si>
  <si>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</si>
  <si>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</si>
  <si>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</si>
  <si>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</si>
  <si>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</si>
  <si>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</si>
  <si>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</si>
  <si>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</si>
  <si>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</si>
  <si>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</si>
  <si>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</si>
  <si>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</si>
  <si>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</si>
  <si>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</si>
  <si>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</si>
  <si>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</si>
  <si>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</si>
  <si>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</si>
  <si>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</si>
  <si>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</si>
  <si>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</si>
  <si>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</si>
  <si>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</si>
  <si>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</si>
  <si>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</si>
  <si>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</si>
  <si>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</si>
  <si>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</si>
  <si>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</si>
  <si>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</si>
  <si>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</si>
  <si>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</si>
  <si>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</si>
  <si>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</si>
  <si>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</si>
  <si>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</si>
  <si>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</si>
  <si>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</si>
  <si>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</si>
  <si>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</si>
  <si>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</si>
  <si>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</si>
  <si>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</si>
  <si>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</si>
  <si>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</si>
  <si>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</si>
  <si>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</si>
  <si>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</si>
  <si>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</si>
  <si>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</si>
  <si>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</si>
  <si>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</si>
  <si>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</si>
  <si>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</si>
  <si>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</si>
  <si>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</si>
  <si>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</si>
  <si>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</si>
  <si>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</si>
  <si>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</si>
  <si>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</si>
  <si>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</si>
  <si>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</si>
  <si>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</si>
  <si>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</si>
  <si>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</si>
  <si>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</si>
  <si>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</si>
  <si>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</si>
  <si>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</si>
  <si>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</si>
  <si>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</si>
  <si>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</si>
  <si>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</si>
  <si>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</si>
  <si>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</si>
  <si>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</si>
  <si>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</si>
  <si>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</si>
  <si>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</si>
  <si>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</si>
  <si>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</si>
  <si>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</si>
  <si>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</si>
  <si>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</si>
  <si>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</si>
  <si>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</si>
  <si>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</si>
  <si>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</si>
  <si>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</si>
  <si>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</si>
  <si>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</si>
  <si>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</si>
  <si>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</si>
  <si>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</si>
  <si>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</si>
  <si>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</si>
  <si>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</si>
  <si>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</si>
  <si>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</si>
  <si>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</si>
  <si>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</si>
  <si>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</si>
  <si>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</si>
  <si>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</si>
  <si>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</si>
  <si>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</si>
  <si>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</si>
  <si>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</si>
  <si>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</si>
  <si>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</si>
  <si>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</si>
  <si>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</si>
  <si>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</si>
  <si>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</si>
  <si>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</si>
  <si>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</si>
  <si>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</si>
  <si>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</si>
  <si>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</si>
  <si>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</si>
  <si>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</si>
  <si>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</si>
  <si>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</si>
  <si>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</si>
  <si>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</si>
  <si>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</si>
  <si>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</si>
  <si>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</si>
  <si>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</si>
  <si>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</si>
  <si>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</si>
  <si>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</si>
  <si>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</si>
  <si>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</si>
  <si>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</si>
  <si>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</si>
  <si>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</si>
  <si>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</si>
  <si>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</si>
  <si>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</si>
  <si>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</si>
  <si>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</si>
  <si>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</si>
  <si>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</si>
  <si>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</si>
  <si>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</si>
  <si>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</si>
  <si>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</si>
  <si>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</si>
  <si>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</si>
  <si>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</si>
  <si>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</si>
  <si>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</si>
  <si>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</si>
  <si>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</si>
  <si>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</si>
  <si>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</si>
  <si>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</si>
  <si>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</si>
  <si>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</si>
  <si>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</si>
  <si>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</si>
  <si>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</si>
  <si>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</si>
  <si>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</si>
  <si>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</si>
  <si>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</si>
  <si>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</si>
  <si>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</si>
  <si>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</si>
  <si>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</si>
  <si>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</si>
  <si>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</si>
  <si>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</si>
  <si>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</si>
  <si>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</si>
  <si>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</si>
  <si>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</si>
  <si>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</si>
  <si>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</si>
  <si>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</si>
  <si>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</si>
  <si>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</si>
  <si>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</si>
  <si>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</si>
  <si>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</si>
  <si>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</si>
  <si>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</si>
  <si>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</si>
  <si>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</si>
  <si>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</si>
  <si>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</si>
  <si>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</si>
  <si>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</si>
  <si>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</si>
  <si>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</si>
  <si>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</si>
  <si>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</si>
  <si>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</si>
  <si>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</si>
  <si>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</si>
  <si>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</si>
  <si>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</si>
  <si>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</si>
  <si>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</si>
  <si>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</si>
  <si>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</si>
  <si>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</si>
  <si>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</si>
  <si>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</si>
  <si>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</si>
  <si>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</si>
  <si>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</si>
  <si>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</si>
  <si>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</si>
  <si>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</si>
  <si>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</si>
  <si>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</si>
  <si>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</si>
  <si>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</si>
  <si>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</si>
  <si>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</si>
  <si>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</si>
  <si>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</si>
  <si>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</si>
  <si>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</si>
  <si>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</si>
  <si>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</si>
  <si>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</si>
  <si>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</si>
  <si>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</si>
  <si>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</si>
  <si>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</si>
  <si>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</si>
  <si>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</si>
  <si>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</si>
  <si>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</si>
  <si>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</si>
  <si>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</si>
  <si>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</si>
  <si>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</si>
  <si>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</si>
  <si>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</si>
  <si>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</si>
  <si>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</si>
  <si>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</si>
  <si>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</si>
  <si>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</si>
  <si>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</si>
  <si>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</si>
  <si>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</si>
  <si>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</si>
  <si>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</si>
  <si>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</si>
  <si>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</si>
  <si>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</si>
  <si>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</si>
  <si>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</si>
  <si>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</si>
  <si>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</si>
  <si>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</si>
  <si>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</si>
  <si>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</si>
  <si>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</si>
  <si>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</si>
  <si>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</si>
  <si>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</si>
  <si>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</si>
  <si>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</si>
  <si>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</si>
  <si>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</si>
  <si>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</si>
  <si>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</si>
  <si>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</si>
  <si>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</si>
  <si>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</si>
  <si>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</si>
  <si>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</si>
  <si>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</si>
  <si>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</si>
  <si>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</si>
  <si>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</si>
  <si>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</si>
  <si>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</si>
  <si>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</si>
  <si>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</si>
  <si>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</si>
  <si>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</si>
  <si>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</si>
  <si>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</si>
  <si>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</si>
  <si>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</si>
  <si>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</si>
  <si>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</si>
  <si>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</si>
  <si>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</si>
  <si>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</si>
  <si>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</si>
  <si>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</si>
  <si>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</si>
  <si>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</si>
  <si>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</si>
  <si>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</si>
  <si>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</si>
  <si>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</si>
  <si>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</si>
  <si>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</si>
  <si>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</si>
  <si>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</si>
  <si>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</si>
  <si>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</si>
  <si>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</si>
  <si>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</si>
  <si>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</si>
  <si>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</si>
  <si>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</si>
  <si>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</si>
  <si>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</si>
  <si>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</si>
  <si>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</si>
  <si>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</si>
  <si>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</si>
  <si>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</si>
  <si>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</si>
  <si>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</si>
  <si>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</si>
  <si>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</si>
  <si>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</si>
  <si>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</si>
  <si>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</si>
  <si>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</si>
  <si>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</si>
  <si>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</si>
  <si>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</si>
  <si>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</si>
  <si>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</si>
  <si>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</si>
  <si>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</si>
  <si>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</si>
  <si>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</si>
  <si>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</si>
  <si>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</si>
  <si>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</si>
  <si>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</si>
  <si>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</si>
  <si>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</si>
  <si>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</si>
  <si>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</si>
  <si>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</si>
  <si>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</si>
  <si>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</si>
  <si>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</si>
  <si>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</si>
  <si>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</si>
  <si>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</si>
  <si>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</si>
  <si>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</si>
  <si>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</si>
  <si>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</si>
  <si>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</si>
  <si>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</si>
  <si>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</si>
  <si>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</si>
  <si>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</si>
  <si>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</si>
  <si>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</si>
  <si>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</si>
  <si>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</si>
  <si>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</si>
  <si>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</si>
  <si>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</si>
  <si>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</si>
  <si>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</si>
  <si>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</si>
  <si>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</si>
  <si>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</si>
  <si>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</si>
  <si>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</si>
  <si>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</si>
  <si>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</si>
  <si>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</si>
  <si>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</si>
  <si>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</si>
  <si>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</si>
  <si>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</si>
  <si>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</si>
  <si>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</si>
  <si>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</si>
  <si>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</si>
  <si>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</si>
  <si>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</si>
  <si>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</si>
  <si>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</si>
  <si>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</si>
  <si>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</si>
  <si>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</si>
  <si>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</si>
  <si>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</si>
  <si>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</si>
  <si>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</si>
  <si>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</si>
  <si>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</si>
  <si>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</si>
  <si>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</si>
  <si>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</si>
  <si>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</si>
  <si>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</si>
  <si>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</si>
  <si>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</si>
  <si>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</si>
  <si>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</si>
  <si>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</si>
  <si>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</si>
  <si>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</si>
  <si>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</si>
  <si>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</si>
  <si>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</si>
  <si>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</si>
  <si>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</si>
  <si>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</si>
  <si>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</si>
  <si>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</si>
  <si>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</si>
  <si>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</si>
  <si>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</si>
  <si>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</si>
  <si>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</si>
  <si>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</si>
  <si>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</si>
  <si>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</si>
  <si>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</si>
  <si>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</si>
  <si>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</si>
  <si>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</si>
  <si>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</si>
  <si>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</si>
  <si>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</si>
  <si>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</si>
  <si>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</si>
  <si>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</si>
  <si>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</si>
  <si>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</si>
  <si>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</si>
  <si>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</si>
  <si>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</si>
  <si>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</si>
  <si>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</si>
  <si>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</si>
  <si>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</si>
  <si>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</si>
  <si>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</si>
  <si>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</si>
  <si>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</si>
  <si>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</si>
  <si>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</si>
  <si>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</si>
  <si>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</si>
  <si>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</si>
  <si>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</si>
  <si>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</si>
  <si>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</si>
  <si>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</si>
  <si>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</si>
  <si>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</si>
  <si>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</si>
  <si>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</si>
  <si>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</si>
  <si>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</si>
  <si>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</si>
  <si>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</si>
  <si>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</si>
  <si>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</si>
  <si>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</si>
  <si>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</si>
  <si>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</si>
  <si>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</si>
  <si>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</si>
  <si>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</si>
  <si>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</si>
  <si>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</si>
  <si>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</si>
  <si>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</si>
  <si>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</si>
  <si>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</si>
  <si>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</si>
  <si>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</si>
  <si>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</si>
  <si>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</si>
  <si>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</si>
  <si>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</si>
  <si>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</si>
  <si>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</si>
  <si>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</si>
  <si>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</si>
  <si>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</si>
  <si>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</si>
  <si>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</si>
  <si>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</si>
  <si>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</si>
  <si>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</si>
  <si>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</si>
  <si>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</si>
  <si>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</si>
  <si>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</si>
  <si>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</si>
  <si>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</si>
  <si>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</si>
  <si>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</si>
  <si>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</si>
  <si>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</si>
  <si>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</si>
  <si>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</si>
  <si>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</si>
  <si>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</si>
  <si>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</si>
  <si>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</si>
  <si>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</si>
  <si>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</si>
  <si>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</si>
  <si>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</si>
  <si>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</si>
  <si>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</si>
  <si>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</si>
  <si>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</si>
  <si>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</si>
  <si>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</si>
  <si>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</si>
  <si>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</si>
  <si>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</si>
  <si>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</si>
  <si>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</si>
  <si>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</si>
  <si>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</si>
  <si>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</si>
  <si>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</si>
  <si>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</si>
  <si>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</si>
  <si>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</si>
  <si>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</si>
  <si>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</si>
  <si>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</si>
  <si>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</si>
  <si>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</si>
  <si>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</si>
  <si>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</si>
  <si>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</si>
  <si>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</si>
  <si>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</si>
  <si>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</si>
  <si>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</si>
  <si>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</si>
  <si>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</si>
  <si>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</si>
  <si>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</si>
  <si>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</si>
  <si>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</si>
  <si>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</si>
  <si>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</si>
  <si>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</si>
  <si>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</si>
  <si>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</si>
  <si>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</si>
  <si>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</si>
  <si>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</si>
  <si>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</si>
  <si>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</si>
  <si>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</si>
  <si>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</si>
  <si>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</si>
  <si>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</si>
  <si>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</si>
  <si>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</si>
  <si>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</si>
  <si>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</si>
  <si>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</si>
  <si>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</si>
  <si>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</si>
  <si>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</si>
  <si>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</si>
  <si>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</si>
  <si>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</si>
  <si>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</si>
  <si>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</si>
  <si>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</si>
  <si>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</si>
  <si>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</si>
  <si>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</si>
  <si>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</si>
  <si>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</si>
  <si>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</si>
  <si>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</si>
  <si>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</si>
  <si>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</si>
  <si>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</si>
  <si>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</si>
  <si>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</si>
  <si>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</si>
  <si>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</si>
  <si>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</si>
  <si>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</si>
  <si>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</si>
  <si>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</si>
  <si>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</si>
  <si>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</si>
  <si>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</si>
  <si>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</si>
  <si>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</si>
  <si>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</si>
  <si>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</si>
  <si>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</si>
  <si>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</si>
  <si>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</si>
  <si>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</si>
  <si>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</si>
  <si>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</si>
  <si>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</si>
  <si>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</si>
  <si>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</si>
  <si>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</si>
  <si>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</si>
  <si>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</si>
  <si>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</si>
  <si>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</si>
  <si>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</si>
  <si>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</si>
  <si>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</si>
  <si>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</si>
  <si>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</si>
  <si>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</si>
  <si>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</si>
  <si>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</si>
  <si>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</si>
  <si>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</si>
  <si>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</si>
  <si>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</si>
  <si>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</si>
  <si>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</si>
  <si>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</si>
  <si>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</si>
  <si>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</si>
  <si>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</si>
  <si>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</si>
  <si>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</si>
  <si>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</si>
  <si>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</si>
  <si>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</si>
  <si>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</si>
  <si>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</si>
  <si>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</si>
  <si>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</si>
  <si>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</si>
  <si>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</si>
  <si>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</si>
  <si>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</si>
  <si>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</si>
  <si>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</si>
  <si>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</si>
  <si>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</si>
  <si>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</si>
  <si>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</si>
  <si>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</si>
  <si>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</si>
  <si>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</si>
  <si>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</si>
  <si>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</si>
  <si>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</si>
  <si>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</si>
  <si>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</si>
  <si>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</si>
  <si>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</si>
  <si>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</si>
  <si>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</si>
  <si>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</si>
  <si>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</si>
  <si>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</si>
  <si>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</si>
  <si>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</si>
  <si>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</si>
  <si>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</si>
  <si>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</si>
  <si>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</si>
  <si>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</si>
  <si>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</si>
  <si>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</si>
  <si>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</si>
  <si>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</si>
  <si>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</si>
  <si>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</si>
  <si>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</si>
  <si>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</si>
  <si>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</si>
  <si>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</si>
  <si>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</si>
  <si>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</si>
  <si>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</si>
  <si>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</si>
  <si>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</si>
  <si>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</si>
  <si>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</si>
  <si>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</si>
  <si>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</si>
  <si>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</si>
  <si>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</si>
  <si>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</si>
  <si>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</si>
  <si>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</si>
  <si>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</si>
  <si>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</si>
  <si>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</si>
  <si>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</si>
  <si>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</si>
  <si>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</si>
  <si>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</si>
  <si>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</si>
  <si>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</si>
  <si>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</si>
  <si>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</si>
  <si>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</si>
  <si>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</si>
  <si>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</si>
  <si>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</si>
  <si>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</si>
  <si>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</si>
  <si>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</si>
  <si>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</si>
  <si>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</si>
  <si>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</si>
  <si>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</si>
  <si>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</si>
  <si>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</si>
  <si>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</si>
  <si>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</si>
  <si>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</si>
  <si>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</si>
  <si>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</si>
  <si>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</si>
  <si>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</si>
  <si>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</si>
  <si>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</si>
  <si>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</si>
  <si>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</si>
  <si>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</si>
  <si>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</si>
  <si>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</si>
  <si>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</si>
  <si>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</si>
  <si>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</si>
  <si>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</si>
  <si>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</si>
  <si>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</si>
  <si>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</si>
  <si>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</si>
  <si>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</si>
  <si>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</si>
  <si>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</si>
  <si>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</si>
  <si>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</si>
  <si>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</si>
  <si>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</si>
  <si>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</si>
  <si>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</si>
  <si>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</si>
  <si>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</si>
  <si>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</si>
  <si>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</si>
  <si>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</si>
  <si>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</si>
  <si>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</si>
  <si>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</si>
  <si>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</si>
  <si>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</si>
  <si>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</si>
  <si>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</si>
  <si>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</si>
  <si>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</si>
  <si>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</si>
  <si>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</si>
  <si>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</si>
  <si>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</si>
  <si>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</si>
  <si>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</si>
  <si>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</si>
  <si>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</si>
  <si>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</si>
  <si>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</si>
  <si>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</si>
  <si>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</si>
  <si>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</si>
  <si>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</si>
  <si>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</si>
  <si>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</si>
  <si>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</si>
  <si>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</si>
  <si>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</si>
  <si>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</si>
  <si>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</si>
  <si>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</si>
  <si>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</si>
  <si>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</si>
  <si>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</si>
  <si>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</si>
  <si>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</si>
  <si>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</si>
  <si>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</si>
  <si>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</si>
  <si>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</si>
  <si>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</si>
  <si>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</si>
  <si>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</si>
  <si>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</si>
  <si>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</si>
  <si>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</si>
  <si>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</si>
  <si>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</si>
  <si>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</si>
  <si>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</si>
  <si>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</si>
  <si>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</si>
  <si>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</si>
  <si>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</si>
  <si>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</si>
  <si>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</si>
  <si>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</si>
  <si>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</si>
  <si>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</si>
  <si>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</si>
  <si>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</si>
  <si>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</si>
  <si>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</si>
  <si>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</si>
  <si>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</si>
  <si>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</si>
  <si>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</si>
  <si>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</si>
  <si>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</si>
  <si>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</si>
  <si>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</si>
  <si>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</si>
  <si>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</si>
  <si>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</si>
  <si>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</si>
  <si>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</si>
  <si>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</si>
  <si>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</si>
  <si>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</si>
  <si>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</si>
  <si>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</si>
  <si>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</si>
  <si>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</si>
  <si>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</si>
  <si>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</si>
  <si>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</si>
  <si>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</si>
  <si>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</si>
  <si>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</si>
  <si>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</si>
  <si>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</si>
  <si>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</si>
  <si>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</si>
  <si>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</si>
  <si>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</si>
  <si>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</si>
  <si>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</si>
  <si>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</si>
  <si>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</si>
  <si>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</si>
  <si>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</si>
  <si>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</si>
  <si>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</si>
  <si>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</si>
  <si>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</si>
  <si>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</si>
  <si>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</si>
  <si>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</si>
  <si>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</si>
  <si>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</si>
  <si>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</si>
  <si>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</si>
  <si>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</si>
  <si>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</si>
  <si>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</si>
  <si>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</si>
  <si>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</si>
  <si>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</si>
  <si>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</si>
  <si>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</si>
  <si>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</si>
  <si>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</si>
  <si>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</si>
  <si>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</si>
  <si>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</si>
  <si>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</si>
  <si>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</si>
  <si>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</si>
  <si>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</si>
  <si>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</si>
  <si>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</si>
  <si>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</si>
  <si>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</si>
  <si>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</si>
  <si>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</si>
  <si>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</si>
  <si>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</si>
  <si>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</si>
  <si>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</si>
  <si>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</si>
  <si>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</si>
  <si>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</si>
  <si>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</si>
  <si>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</si>
  <si>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</si>
  <si>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</si>
  <si>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</si>
  <si>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</si>
  <si>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</si>
  <si>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</si>
  <si>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</si>
  <si>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</si>
  <si>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</si>
  <si>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</si>
  <si>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</si>
  <si>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</si>
  <si>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</si>
  <si>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</si>
  <si>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</si>
  <si>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</si>
  <si>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</si>
  <si>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</si>
  <si>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</si>
  <si>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</si>
  <si>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</si>
  <si>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</si>
  <si>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</si>
  <si>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</si>
  <si>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</si>
  <si>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</si>
  <si>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</si>
  <si>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</si>
  <si>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</si>
  <si>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</si>
  <si>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</si>
  <si>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</si>
  <si>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</si>
  <si>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</si>
  <si>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</si>
  <si>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</si>
  <si>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</si>
  <si>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</si>
  <si>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</si>
  <si>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</si>
  <si>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</si>
  <si>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</si>
  <si>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</si>
  <si>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</si>
  <si>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</si>
  <si>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</si>
  <si>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</si>
  <si>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</si>
  <si>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</si>
  <si>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</si>
  <si>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</si>
  <si>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</si>
  <si>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</si>
  <si>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</si>
  <si>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</si>
  <si>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</si>
  <si>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</si>
  <si>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</si>
  <si>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</si>
  <si>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</si>
  <si>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</si>
  <si>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</si>
  <si>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</si>
  <si>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</si>
  <si>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</si>
  <si>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</si>
  <si>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</si>
  <si>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</si>
  <si>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</si>
  <si>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</si>
  <si>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</si>
  <si>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</si>
  <si>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</si>
  <si>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</si>
  <si>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</si>
  <si>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</si>
  <si>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</si>
  <si>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</si>
  <si>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</si>
  <si>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</si>
  <si>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</si>
  <si>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</si>
  <si>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</si>
  <si>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</si>
  <si>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</si>
  <si>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</si>
  <si>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</si>
  <si>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</si>
  <si>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</si>
  <si>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</si>
  <si>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</si>
  <si>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</si>
  <si>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</si>
  <si>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</si>
  <si>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</si>
  <si>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</si>
  <si>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</si>
  <si>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</si>
  <si>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</si>
  <si>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</si>
  <si>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</si>
  <si>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</si>
  <si>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</si>
  <si>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</si>
  <si>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</si>
  <si>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</si>
  <si>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</si>
  <si>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</si>
  <si>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</si>
  <si>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</si>
  <si>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</si>
  <si>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</si>
  <si>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</si>
  <si>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</si>
  <si>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</si>
  <si>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</si>
  <si>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</si>
  <si>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</si>
  <si>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</si>
  <si>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</si>
  <si>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</si>
  <si>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</si>
  <si>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</si>
  <si>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</si>
  <si>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</si>
  <si>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</si>
  <si>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</si>
  <si>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</si>
  <si>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</si>
  <si>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</si>
  <si>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</si>
  <si>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</si>
  <si>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</si>
  <si>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</si>
  <si>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</si>
  <si>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</si>
  <si>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</si>
  <si>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</si>
  <si>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</si>
  <si>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</si>
  <si>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</si>
  <si>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</si>
  <si>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</si>
  <si>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</si>
  <si>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</si>
  <si>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</si>
  <si>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</si>
  <si>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</si>
  <si>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</si>
  <si>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</si>
  <si>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</si>
  <si>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</si>
  <si>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</si>
  <si>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</si>
  <si>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</si>
  <si>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</si>
  <si>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</si>
  <si>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</si>
  <si>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</si>
  <si>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</si>
  <si>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</si>
  <si>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</si>
  <si>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</si>
  <si>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</si>
  <si>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</si>
  <si>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</si>
  <si>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</si>
  <si>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</si>
  <si>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</si>
  <si>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</si>
  <si>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</si>
  <si>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</si>
  <si>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</si>
  <si>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</si>
  <si>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</si>
  <si>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</si>
  <si>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</si>
  <si>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</si>
  <si>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</si>
  <si>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</si>
  <si>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</si>
  <si>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</si>
  <si>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</si>
  <si>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</si>
  <si>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</si>
  <si>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</si>
  <si>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</si>
  <si>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</si>
  <si>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</si>
  <si>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</si>
  <si>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</si>
  <si>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</si>
  <si>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</si>
  <si>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</si>
  <si>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</si>
  <si>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</si>
  <si>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</si>
  <si>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</si>
  <si>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</si>
  <si>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</si>
  <si>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</si>
  <si>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</si>
  <si>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</si>
  <si>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</si>
  <si>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</si>
  <si>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</si>
  <si>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</si>
  <si>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</si>
  <si>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</si>
  <si>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</si>
  <si>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</si>
  <si>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</si>
  <si>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</si>
  <si>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</si>
  <si>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</si>
  <si>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</si>
  <si>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</si>
  <si>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</si>
  <si>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</si>
  <si>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</si>
  <si>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</si>
  <si>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</si>
  <si>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</si>
  <si>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</si>
  <si>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</si>
  <si>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</si>
  <si>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</si>
  <si>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</si>
  <si>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</si>
  <si>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</si>
  <si>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</si>
  <si>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</si>
  <si>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</si>
  <si>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</si>
  <si>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</si>
  <si>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</si>
  <si>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</si>
  <si>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</si>
  <si>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</si>
  <si>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</si>
  <si>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</si>
  <si>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</si>
  <si>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</si>
  <si>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</si>
  <si>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</si>
  <si>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</si>
  <si>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</si>
  <si>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</si>
  <si>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</si>
  <si>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</si>
  <si>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</si>
  <si>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</si>
  <si>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</si>
  <si>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</si>
  <si>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</si>
  <si>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</si>
  <si>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</si>
  <si>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</si>
  <si>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</si>
  <si>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</si>
  <si>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</si>
  <si>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</si>
  <si>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</si>
  <si>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</si>
  <si>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</si>
  <si>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</si>
  <si>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</si>
  <si>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</si>
  <si>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</si>
  <si>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</si>
  <si>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</si>
  <si>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</si>
  <si>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</si>
  <si>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</si>
  <si>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</si>
  <si>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</si>
  <si>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</si>
  <si>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</si>
  <si>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</si>
  <si>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</si>
  <si>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</si>
  <si>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</si>
  <si>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</si>
  <si>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</si>
  <si>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</si>
  <si>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</si>
  <si>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</si>
  <si>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</si>
  <si>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</si>
  <si>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</si>
  <si>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</si>
  <si>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</si>
  <si>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</si>
  <si>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</si>
  <si>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</si>
  <si>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</si>
  <si>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</si>
  <si>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</si>
  <si>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</si>
  <si>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</si>
  <si>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</si>
  <si>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</si>
  <si>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</si>
  <si>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</si>
  <si>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</si>
  <si>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</si>
  <si>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</si>
  <si>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</si>
  <si>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</si>
  <si>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</si>
  <si>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</si>
  <si>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</si>
  <si>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</si>
  <si>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</si>
  <si>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</si>
  <si>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</si>
  <si>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</si>
  <si>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</si>
  <si>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</si>
  <si>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</si>
  <si>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</si>
  <si>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</si>
  <si>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</si>
  <si>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</si>
  <si>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</si>
  <si>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</si>
  <si>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</si>
  <si>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</si>
  <si>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</si>
  <si>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</si>
  <si>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</si>
  <si>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</si>
  <si>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</si>
  <si>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</si>
  <si>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</si>
  <si>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</si>
  <si>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</si>
  <si>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</si>
  <si>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</si>
  <si>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</si>
  <si>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</si>
  <si>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</si>
  <si>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</si>
  <si>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</si>
  <si>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</si>
  <si>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</si>
  <si>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</si>
  <si>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</si>
  <si>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</si>
  <si>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</si>
  <si>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</si>
  <si>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</si>
  <si>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</si>
  <si>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</si>
  <si>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</si>
  <si>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</si>
  <si>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</si>
  <si>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</si>
  <si>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</si>
  <si>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</si>
  <si>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</si>
  <si>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</si>
  <si>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</si>
  <si>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</si>
  <si>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</si>
  <si>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</si>
  <si>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</si>
  <si>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</si>
  <si>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</si>
  <si>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</si>
  <si>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</si>
  <si>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</si>
  <si>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</si>
  <si>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</si>
  <si>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</si>
  <si>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</si>
  <si>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</si>
  <si>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</si>
  <si>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</si>
  <si>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</si>
  <si>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</si>
  <si>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</si>
  <si>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</si>
  <si>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</si>
  <si>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</si>
  <si>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</si>
  <si>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</si>
  <si>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</si>
  <si>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</si>
  <si>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</si>
  <si>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</si>
  <si>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</si>
  <si>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</si>
  <si>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</si>
  <si>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</si>
  <si>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</si>
  <si>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</si>
  <si>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</si>
  <si>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</si>
  <si>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</si>
  <si>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</si>
  <si>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</si>
  <si>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</si>
  <si>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</si>
  <si>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</si>
  <si>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</si>
  <si>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</si>
  <si>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</si>
  <si>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</si>
  <si>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</si>
  <si>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</si>
  <si>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</si>
  <si>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</si>
  <si>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</si>
  <si>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</si>
  <si>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</si>
  <si>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</si>
  <si>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</si>
  <si>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</si>
  <si>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</si>
  <si>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</si>
  <si>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</si>
  <si>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</si>
  <si>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</si>
  <si>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</si>
  <si>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</si>
  <si>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</si>
  <si>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</si>
  <si>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</si>
  <si>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</si>
  <si>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</si>
  <si>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</si>
  <si>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</si>
  <si>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</si>
  <si>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</si>
  <si>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</si>
  <si>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</si>
  <si>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</si>
  <si>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</si>
  <si>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</si>
  <si>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</si>
  <si>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</si>
  <si>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</si>
  <si>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</si>
  <si>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</si>
  <si>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</si>
  <si>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</si>
  <si>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</si>
  <si>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</si>
  <si>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</si>
  <si>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</si>
  <si>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</si>
  <si>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</si>
  <si>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</si>
  <si>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</si>
  <si>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</si>
  <si>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</si>
  <si>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</si>
  <si>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</si>
  <si>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</si>
  <si>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</si>
  <si>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</si>
  <si>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</si>
  <si>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</si>
  <si>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</si>
  <si>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</si>
  <si>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</si>
  <si>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</si>
  <si>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</si>
  <si>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</si>
  <si>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</si>
  <si>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</si>
  <si>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</si>
  <si>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</si>
  <si>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</si>
  <si>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</si>
  <si>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</si>
  <si>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</si>
  <si>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</si>
  <si>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</si>
  <si>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</si>
  <si>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</si>
  <si>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</si>
  <si>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</si>
  <si>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</si>
  <si>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</si>
  <si>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</si>
  <si>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</si>
  <si>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</si>
  <si>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</si>
  <si>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</si>
  <si>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</si>
  <si>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</si>
  <si>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</si>
  <si>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</si>
  <si>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</si>
  <si>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</si>
  <si>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</si>
  <si>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</si>
  <si>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</si>
  <si>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</si>
  <si>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</si>
  <si>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</si>
  <si>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</si>
  <si>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</si>
  <si>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</si>
  <si>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</si>
  <si>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</si>
  <si>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</si>
  <si>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</si>
  <si>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</si>
  <si>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</si>
  <si>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</si>
  <si>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</si>
  <si>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</si>
  <si>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</si>
  <si>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</si>
  <si>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</si>
  <si>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</si>
  <si>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</si>
  <si>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</si>
  <si>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</si>
  <si>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</si>
  <si>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</si>
  <si>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</si>
  <si>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</si>
  <si>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</si>
  <si>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</si>
  <si>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</si>
  <si>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</si>
  <si>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</si>
  <si>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</si>
  <si>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</si>
  <si>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</si>
  <si>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</si>
  <si>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</si>
  <si>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</si>
  <si>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</si>
  <si>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</si>
  <si>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</si>
  <si>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</si>
  <si>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</si>
  <si>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</si>
  <si>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</si>
  <si>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</si>
  <si>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</si>
  <si>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</si>
  <si>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</si>
  <si>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</si>
  <si>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</si>
  <si>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</si>
  <si>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</si>
  <si>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</si>
  <si>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</si>
  <si>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</si>
  <si>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</si>
  <si>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</si>
  <si>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</si>
  <si>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</si>
  <si>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</si>
  <si>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</si>
  <si>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</si>
  <si>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</si>
  <si>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</si>
  <si>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</si>
  <si>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</si>
  <si>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</si>
  <si>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</si>
  <si>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</si>
  <si>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</si>
  <si>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</si>
  <si>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</si>
  <si>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</si>
  <si>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</si>
  <si>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</si>
  <si>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</si>
  <si>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</si>
  <si>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</si>
  <si>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</si>
  <si>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</si>
  <si>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</si>
  <si>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</si>
  <si>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</si>
  <si>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</si>
  <si>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</si>
  <si>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</si>
  <si>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</si>
  <si>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</si>
  <si>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</si>
  <si>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</si>
  <si>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</si>
  <si>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</si>
  <si>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</si>
  <si>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</si>
  <si>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</si>
  <si>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</si>
  <si>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</si>
  <si>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</si>
  <si>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</si>
  <si>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</si>
  <si>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</si>
  <si>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</si>
  <si>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</si>
  <si>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</si>
  <si>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</si>
  <si>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</si>
  <si>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</si>
  <si>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</si>
  <si>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</si>
  <si>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</si>
  <si>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</si>
  <si>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</si>
  <si>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</si>
  <si>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</si>
  <si>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</si>
  <si>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</si>
  <si>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</si>
  <si>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</si>
  <si>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</si>
  <si>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</si>
  <si>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</si>
  <si>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</si>
  <si>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</si>
  <si>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</si>
  <si>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</si>
  <si>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</si>
  <si>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</si>
  <si>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</si>
  <si>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</si>
  <si>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</si>
  <si>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</si>
  <si>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</si>
  <si>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</si>
  <si>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</si>
  <si>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</si>
  <si>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</si>
  <si>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</si>
  <si>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</si>
  <si>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</si>
  <si>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</si>
  <si>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</si>
  <si>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</si>
  <si>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</si>
  <si>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</si>
  <si>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</si>
  <si>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</si>
  <si>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</si>
  <si>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</si>
  <si>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</si>
  <si>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</si>
  <si>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</si>
  <si>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</si>
  <si>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</si>
  <si>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</si>
  <si>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</si>
  <si>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</si>
  <si>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</si>
  <si>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</si>
  <si>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</si>
  <si>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</si>
  <si>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</si>
  <si>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</si>
  <si>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</si>
  <si>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</si>
  <si>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</si>
  <si>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</si>
  <si>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</si>
  <si>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</si>
  <si>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</si>
  <si>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</si>
  <si>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</si>
  <si>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</si>
  <si>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</si>
  <si>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</si>
  <si>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</si>
  <si>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</si>
  <si>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</si>
  <si>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</si>
  <si>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</si>
  <si>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</si>
  <si>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</si>
  <si>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</si>
  <si>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</si>
  <si>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</si>
  <si>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</si>
  <si>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</si>
  <si>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</si>
  <si>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</si>
  <si>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</si>
  <si>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</si>
  <si>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</si>
  <si>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</si>
  <si>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</si>
  <si>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</si>
  <si>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</si>
  <si>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</si>
  <si>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</si>
  <si>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</si>
  <si>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</si>
  <si>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</si>
  <si>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</si>
  <si>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</si>
  <si>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</si>
  <si>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</si>
  <si>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</si>
  <si>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</si>
  <si>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</si>
  <si>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</si>
  <si>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</si>
  <si>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</si>
  <si>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</si>
  <si>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</si>
  <si>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</si>
  <si>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</si>
  <si>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</si>
  <si>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</si>
  <si>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</si>
  <si>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</si>
  <si>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</si>
  <si>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</si>
  <si>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</si>
  <si>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</si>
  <si>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</si>
  <si>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</si>
  <si>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</si>
  <si>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</si>
  <si>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</si>
  <si>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</si>
  <si>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</si>
  <si>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</si>
  <si>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</si>
  <si>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</si>
  <si>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</si>
  <si>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</si>
  <si>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</si>
  <si>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</si>
  <si>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</si>
  <si>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</si>
  <si>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</si>
  <si>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</si>
  <si>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</si>
  <si>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</si>
  <si>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</si>
  <si>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</si>
  <si>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</si>
  <si>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</si>
  <si>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</si>
  <si>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</si>
  <si>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</si>
  <si>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</si>
  <si>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</si>
  <si>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</si>
  <si>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</si>
  <si>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</si>
  <si>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</si>
  <si>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</si>
  <si>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</si>
  <si>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</si>
  <si>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</si>
  <si>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</si>
  <si>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</si>
  <si>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</si>
  <si>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</si>
  <si>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</si>
  <si>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</si>
  <si>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</si>
  <si>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</si>
  <si>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</si>
  <si>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</si>
  <si>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</si>
  <si>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</si>
  <si>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</si>
  <si>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</si>
  <si>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</si>
  <si>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</si>
  <si>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</si>
  <si>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</si>
  <si>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</si>
  <si>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</si>
  <si>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</si>
  <si>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</si>
  <si>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</si>
  <si>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</si>
  <si>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</si>
  <si>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</si>
  <si>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</si>
  <si>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</si>
  <si>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</si>
  <si>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</si>
  <si>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</si>
  <si>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</si>
  <si>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</si>
  <si>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</si>
  <si>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</si>
  <si>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</si>
  <si>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</si>
  <si>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</si>
  <si>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</si>
  <si>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</si>
  <si>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</si>
  <si>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</si>
  <si>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</si>
  <si>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</si>
  <si>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</si>
  <si>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</si>
  <si>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</si>
  <si>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</si>
  <si>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</si>
  <si>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</si>
  <si>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</si>
  <si>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</si>
  <si>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</si>
  <si>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</si>
  <si>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</si>
  <si>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</si>
  <si>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</si>
  <si>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</si>
  <si>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</si>
  <si>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</si>
  <si>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</si>
  <si>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</si>
  <si>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</si>
  <si>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</si>
  <si>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</si>
  <si>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</si>
  <si>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</si>
  <si>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</si>
  <si>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</si>
  <si>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</si>
  <si>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</si>
  <si>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</si>
  <si>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</si>
  <si>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</si>
  <si>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</si>
  <si>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</si>
  <si>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</si>
  <si>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</si>
  <si>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</si>
  <si>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</si>
  <si>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</si>
  <si>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</si>
  <si>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</si>
  <si>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</si>
  <si>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</si>
  <si>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</si>
  <si>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</si>
  <si>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</si>
  <si>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</si>
  <si>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</si>
  <si>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</si>
  <si>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</si>
  <si>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</si>
  <si>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</si>
  <si>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</si>
  <si>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</si>
  <si>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</si>
  <si>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</si>
  <si>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</si>
  <si>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</si>
  <si>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</si>
  <si>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</si>
  <si>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</si>
  <si>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</si>
  <si>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</si>
  <si>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</si>
  <si>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</si>
  <si>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</si>
  <si>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</si>
  <si>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</si>
  <si>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</si>
  <si>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</si>
  <si>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</si>
  <si>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</si>
  <si>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</si>
  <si>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</si>
  <si>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</si>
  <si>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</si>
  <si>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</si>
  <si>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</si>
  <si>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</si>
  <si>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</si>
  <si>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</si>
  <si>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</si>
  <si>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</si>
  <si>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</si>
  <si>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</si>
  <si>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</si>
  <si>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</si>
  <si>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</si>
  <si>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</si>
  <si>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</si>
  <si>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</si>
  <si>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</si>
  <si>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</si>
  <si>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</si>
  <si>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</si>
  <si>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</si>
  <si>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</si>
  <si>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</si>
  <si>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</si>
  <si>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</si>
  <si>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</si>
  <si>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</si>
  <si>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</si>
  <si>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</si>
  <si>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</si>
  <si>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</si>
  <si>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</si>
  <si>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</si>
  <si>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</si>
  <si>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</si>
  <si>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</si>
  <si>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</si>
  <si>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</si>
  <si>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</si>
  <si>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</si>
  <si>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</si>
  <si>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</si>
  <si>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</si>
  <si>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</si>
  <si>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</si>
  <si>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</si>
  <si>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</si>
  <si>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</si>
  <si>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</si>
  <si>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</si>
  <si>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</si>
  <si>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</si>
  <si>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</si>
  <si>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</si>
  <si>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</si>
  <si>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</si>
  <si>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</si>
  <si>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</si>
  <si>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</si>
  <si>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</si>
  <si>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</si>
  <si>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</si>
  <si>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</si>
  <si>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</si>
  <si>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</si>
  <si>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</si>
  <si>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</si>
  <si>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</si>
  <si>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</si>
  <si>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</si>
  <si>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</si>
  <si>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</si>
  <si>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</si>
  <si>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</si>
  <si>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</si>
  <si>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</si>
  <si>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</si>
  <si>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</si>
  <si>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</si>
  <si>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</si>
  <si>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</si>
  <si>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</si>
  <si>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</si>
  <si>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</si>
  <si>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</si>
  <si>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</si>
  <si>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</si>
  <si>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</si>
  <si>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</si>
  <si>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</si>
  <si>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</si>
  <si>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</si>
  <si>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</si>
  <si>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</si>
  <si>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</si>
  <si>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</si>
  <si>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</si>
  <si>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</si>
  <si>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</si>
  <si>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</si>
  <si>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</si>
  <si>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</si>
  <si>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</si>
  <si>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</si>
  <si>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</si>
  <si>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</si>
  <si>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</si>
  <si>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</si>
  <si>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</si>
  <si>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</si>
  <si>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</si>
  <si>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</si>
  <si>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</si>
  <si>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</si>
  <si>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</si>
  <si>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</si>
  <si>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</si>
  <si>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</si>
  <si>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</si>
  <si>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</si>
  <si>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</si>
  <si>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</si>
  <si>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</si>
  <si>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</si>
  <si>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</si>
  <si>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</si>
  <si>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</si>
  <si>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</si>
  <si>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</si>
  <si>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</si>
  <si>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</si>
  <si>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</si>
  <si>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</si>
  <si>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</si>
  <si>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</si>
  <si>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</si>
  <si>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</si>
  <si>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</si>
  <si>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</si>
  <si>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</si>
  <si>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</si>
  <si>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</si>
  <si>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</si>
  <si>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</si>
  <si>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</si>
  <si>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</si>
  <si>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</si>
  <si>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</si>
  <si>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</si>
  <si>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</si>
  <si>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</si>
  <si>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</si>
  <si>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</si>
  <si>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</si>
  <si>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</si>
  <si>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</si>
  <si>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</si>
  <si>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</si>
  <si>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</si>
  <si>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</si>
  <si>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</si>
  <si>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</si>
  <si>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</si>
  <si>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</si>
  <si>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</si>
  <si>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</si>
  <si>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</si>
  <si>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</si>
  <si>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</si>
  <si>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</si>
  <si>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</si>
  <si>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</si>
  <si>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</si>
  <si>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</si>
  <si>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</si>
  <si>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</si>
  <si>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</si>
  <si>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</si>
  <si>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</si>
  <si>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</si>
  <si>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</si>
  <si>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</si>
  <si>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</si>
  <si>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</si>
  <si>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</si>
  <si>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</si>
  <si>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</si>
  <si>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</si>
  <si>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</si>
  <si>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</si>
  <si>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</si>
  <si>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</si>
  <si>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</si>
  <si>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</si>
  <si>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</si>
  <si>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</si>
  <si>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</si>
  <si>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</si>
  <si>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</si>
  <si>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</si>
  <si>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</si>
  <si>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</si>
  <si>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</si>
  <si>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</si>
  <si>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</si>
  <si>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</si>
  <si>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</si>
  <si>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</si>
  <si>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</si>
  <si>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</si>
  <si>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</si>
  <si>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</si>
  <si>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</si>
  <si>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</si>
  <si>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</si>
  <si>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</si>
  <si>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</si>
  <si>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</si>
  <si>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</si>
  <si>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</si>
  <si>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</si>
  <si>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</si>
  <si>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</si>
  <si>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</si>
  <si>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</si>
  <si>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</si>
  <si>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</si>
  <si>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</si>
  <si>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</si>
  <si>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</si>
  <si>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</si>
  <si>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</si>
  <si>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</si>
  <si>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</si>
  <si>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</si>
  <si>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</si>
  <si>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</si>
  <si>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</si>
  <si>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</si>
  <si>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</si>
  <si>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</si>
  <si>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</si>
  <si>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</si>
  <si>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</si>
  <si>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</si>
  <si>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</si>
  <si>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</si>
  <si>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</si>
  <si>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</si>
  <si>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</si>
  <si>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</si>
  <si>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</si>
  <si>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</si>
  <si>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</si>
  <si>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</si>
  <si>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</si>
  <si>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</si>
  <si>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</si>
  <si>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</si>
  <si>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</si>
  <si>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</si>
  <si>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</si>
  <si>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</si>
  <si>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</si>
  <si>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</si>
  <si>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</si>
  <si>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</si>
  <si>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</si>
  <si>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</si>
  <si>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</si>
  <si>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</si>
  <si>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</si>
  <si>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</si>
  <si>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</si>
  <si>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</si>
  <si>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</si>
  <si>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</si>
  <si>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</si>
  <si>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</si>
  <si>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</si>
  <si>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</si>
  <si>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</si>
  <si>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</si>
  <si>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</si>
  <si>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</si>
  <si>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</si>
  <si>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</si>
  <si>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</si>
  <si>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</si>
  <si>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</si>
  <si>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</si>
  <si>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</si>
  <si>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</si>
  <si>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</si>
  <si>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</si>
  <si>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</si>
  <si>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</si>
  <si>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</si>
  <si>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</si>
  <si>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</si>
  <si>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</si>
  <si>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</si>
  <si>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</si>
  <si>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</si>
  <si>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</si>
  <si>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</si>
  <si>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</si>
  <si>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</si>
  <si>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</si>
  <si>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</si>
  <si>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</si>
  <si>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</si>
  <si>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</si>
  <si>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</si>
  <si>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</si>
  <si>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</si>
  <si>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</si>
  <si>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</si>
  <si>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</si>
  <si>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</si>
  <si>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</si>
  <si>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</si>
  <si>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</si>
  <si>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</si>
  <si>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</si>
  <si>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</si>
  <si>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</si>
  <si>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</si>
  <si>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</si>
  <si>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</si>
  <si>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</si>
  <si>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</si>
  <si>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</si>
  <si>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</si>
  <si>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</si>
  <si>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</si>
  <si>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</si>
  <si>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</si>
  <si>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</si>
  <si>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</si>
  <si>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</si>
  <si>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</si>
  <si>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</si>
  <si>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</si>
  <si>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</si>
  <si>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</si>
  <si>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</si>
  <si>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</si>
  <si>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</si>
  <si>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</si>
  <si>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</si>
  <si>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</si>
  <si>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</si>
  <si>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</si>
  <si>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</si>
  <si>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</si>
  <si>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</si>
  <si>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</si>
  <si>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</si>
  <si>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</si>
  <si>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</si>
  <si>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</si>
  <si>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</si>
  <si>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</si>
  <si>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</si>
  <si>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</si>
  <si>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</si>
  <si>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</si>
  <si>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</si>
  <si>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</si>
  <si>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</si>
  <si>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</si>
  <si>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</si>
  <si>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</si>
  <si>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</si>
  <si>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</si>
  <si>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</si>
  <si>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</si>
  <si>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</si>
  <si>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</si>
  <si>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</si>
  <si>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</si>
  <si>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</si>
  <si>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</si>
  <si>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</si>
  <si>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</si>
  <si>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</si>
  <si>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</si>
  <si>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</si>
  <si>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</si>
  <si>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</si>
  <si>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</si>
  <si>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</si>
  <si>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</si>
  <si>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</si>
  <si>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</si>
  <si>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</si>
  <si>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</si>
  <si>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</si>
  <si>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</si>
  <si>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</si>
  <si>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</si>
  <si>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</si>
  <si>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</si>
  <si>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</si>
  <si>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</si>
  <si>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</si>
  <si>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</si>
  <si>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</si>
  <si>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</si>
  <si>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</si>
  <si>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</si>
  <si>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</si>
  <si>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</si>
  <si>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</si>
  <si>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</si>
  <si>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</si>
  <si>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</si>
  <si>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</si>
  <si>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</si>
  <si>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</si>
  <si>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</si>
  <si>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</si>
  <si>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</si>
  <si>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</si>
  <si>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</si>
  <si>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</si>
  <si>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</si>
  <si>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</si>
  <si>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</si>
  <si>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</si>
  <si>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</si>
  <si>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</si>
  <si>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</si>
  <si>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</si>
  <si>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</si>
  <si>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</si>
  <si>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</si>
  <si>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</si>
  <si>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</si>
  <si>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</si>
  <si>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</si>
  <si>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</si>
  <si>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</si>
  <si>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</si>
  <si>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</si>
  <si>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</si>
  <si>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</si>
  <si>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</si>
  <si>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</si>
  <si>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</si>
  <si>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</si>
  <si>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</si>
  <si>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</si>
  <si>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</si>
  <si>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</si>
  <si>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</si>
  <si>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</si>
  <si>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</si>
  <si>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</si>
  <si>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</si>
  <si>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</si>
  <si>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</si>
  <si>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</si>
  <si>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</si>
  <si>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</si>
  <si>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</si>
  <si>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</si>
  <si>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</si>
  <si>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</si>
  <si>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</si>
  <si>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</si>
  <si>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</si>
  <si>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</si>
  <si>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</si>
  <si>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</si>
  <si>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</si>
  <si>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</si>
  <si>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</si>
  <si>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</si>
  <si>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</si>
  <si>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</si>
  <si>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</si>
  <si>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</si>
  <si>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</si>
  <si>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</si>
  <si>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</si>
  <si>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</si>
  <si>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</si>
  <si>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</si>
  <si>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</si>
  <si>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</si>
  <si>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</si>
  <si>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</si>
  <si>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</si>
  <si>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</si>
  <si>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</si>
  <si>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</si>
  <si>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</si>
  <si>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</si>
  <si>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</si>
  <si>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</si>
  <si>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</si>
  <si>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</si>
  <si>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</si>
  <si>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</si>
  <si>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</si>
  <si>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</si>
  <si>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</si>
  <si>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</si>
  <si>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</si>
  <si>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</si>
  <si>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</si>
  <si>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</si>
  <si>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</si>
  <si>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</si>
  <si>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</si>
  <si>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</si>
  <si>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</si>
  <si>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</si>
  <si>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</si>
  <si>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</si>
  <si>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</si>
  <si>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</si>
  <si>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</si>
  <si>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</si>
  <si>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</si>
  <si>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</si>
  <si>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</si>
  <si>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</si>
  <si>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</si>
  <si>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</si>
  <si>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</si>
  <si>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</si>
  <si>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</si>
  <si>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</si>
  <si>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</si>
  <si>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</si>
  <si>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</si>
  <si>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</si>
  <si>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</si>
  <si>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</si>
  <si>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</si>
  <si>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</si>
  <si>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</si>
  <si>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</si>
  <si>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</si>
  <si>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</si>
  <si>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</si>
  <si>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</si>
  <si>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</si>
  <si>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</si>
  <si>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</si>
  <si>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</si>
  <si>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</si>
  <si>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</si>
  <si>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</si>
  <si>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</si>
  <si>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</si>
  <si>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</si>
  <si>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</si>
  <si>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</si>
  <si>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</si>
  <si>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</si>
  <si>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</si>
  <si>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</si>
  <si>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</si>
  <si>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</si>
  <si>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</si>
  <si>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</si>
  <si>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</si>
  <si>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</si>
  <si>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</si>
  <si>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</si>
  <si>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</si>
  <si>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</si>
  <si>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</si>
  <si>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</si>
  <si>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</si>
  <si>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</si>
  <si>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</si>
  <si>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</si>
  <si>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</si>
  <si>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</si>
  <si>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</si>
  <si>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</si>
  <si>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</si>
  <si>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</si>
  <si>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</si>
  <si>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</si>
  <si>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</si>
  <si>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</si>
  <si>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</si>
  <si>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</si>
  <si>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</si>
  <si>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</si>
  <si>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</si>
  <si>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</si>
  <si>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</si>
  <si>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</si>
  <si>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</si>
  <si>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</si>
  <si>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</si>
  <si>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</si>
  <si>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</si>
  <si>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</si>
  <si>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</si>
  <si>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</si>
  <si>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</si>
  <si>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</si>
  <si>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</si>
  <si>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</si>
  <si>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</si>
  <si>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</si>
  <si>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</si>
  <si>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</si>
  <si>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</si>
  <si>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</si>
  <si>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</si>
  <si>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</si>
  <si>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</si>
  <si>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</si>
  <si>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</si>
  <si>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</si>
  <si>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</si>
  <si>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</si>
  <si>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</si>
  <si>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</si>
  <si>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</si>
  <si>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</si>
  <si>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</si>
  <si>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</si>
  <si>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</si>
  <si>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</si>
  <si>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</si>
  <si>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</si>
  <si>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</si>
  <si>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</si>
  <si>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</si>
  <si>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</si>
  <si>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</si>
  <si>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</si>
  <si>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</si>
  <si>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</si>
  <si>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</si>
  <si>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</si>
  <si>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</si>
  <si>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</si>
  <si>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</si>
  <si>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</si>
  <si>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</si>
  <si>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</si>
  <si>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</si>
  <si>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</si>
  <si>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</si>
  <si>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</si>
  <si>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</si>
  <si>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</si>
  <si>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</si>
  <si>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</si>
  <si>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</si>
  <si>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</si>
  <si>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</si>
  <si>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</si>
  <si>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</si>
  <si>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</si>
  <si>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</si>
  <si>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</si>
  <si>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</si>
  <si>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</si>
  <si>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</si>
  <si>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</si>
  <si>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</si>
  <si>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</si>
  <si>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</si>
  <si>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</si>
  <si>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</si>
  <si>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</si>
  <si>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</si>
  <si>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</si>
  <si>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</si>
  <si>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</si>
  <si>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</si>
  <si>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</si>
  <si>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</si>
  <si>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</si>
  <si>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</si>
  <si>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</si>
  <si>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</si>
  <si>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</si>
  <si>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</si>
  <si>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</si>
  <si>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</si>
  <si>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</si>
  <si>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</si>
  <si>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</si>
  <si>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</si>
  <si>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</si>
  <si>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</si>
  <si>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</si>
  <si>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</si>
  <si>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</si>
  <si>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</si>
  <si>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</si>
  <si>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</si>
  <si>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</si>
  <si>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</si>
  <si>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</si>
  <si>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</si>
  <si>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</si>
  <si>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</si>
  <si>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</si>
  <si>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</si>
  <si>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</si>
  <si>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</si>
  <si>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</si>
  <si>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</si>
  <si>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</si>
  <si>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</si>
  <si>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</si>
  <si>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</si>
  <si>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</si>
  <si>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</si>
  <si>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</si>
  <si>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</si>
  <si>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</si>
  <si>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</si>
  <si>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</si>
  <si>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</si>
  <si>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</si>
  <si>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</si>
  <si>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</si>
  <si>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</si>
  <si>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</si>
  <si>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</si>
  <si>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</si>
  <si>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</si>
  <si>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</si>
  <si>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</si>
  <si>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</si>
  <si>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</si>
  <si>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</si>
  <si>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</si>
  <si>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</si>
  <si>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</si>
  <si>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</si>
  <si>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</si>
  <si>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</si>
  <si>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</si>
  <si>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</si>
  <si>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</si>
  <si>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</si>
  <si>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</si>
  <si>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</si>
  <si>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</si>
  <si>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</si>
  <si>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</si>
  <si>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</si>
  <si>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</si>
  <si>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</si>
  <si>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</si>
  <si>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</si>
  <si>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</si>
  <si>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</si>
  <si>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</si>
  <si>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</si>
  <si>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</si>
  <si>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</si>
  <si>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</si>
  <si>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</si>
  <si>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</si>
  <si>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</si>
  <si>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</si>
  <si>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</si>
  <si>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</si>
  <si>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</si>
  <si>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</si>
  <si>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</si>
  <si>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</si>
  <si>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</si>
  <si>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</si>
  <si>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</si>
  <si>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</si>
  <si>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</si>
  <si>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</si>
  <si>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</si>
  <si>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</si>
  <si>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</si>
  <si>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</si>
  <si>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</si>
  <si>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</si>
  <si>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</si>
  <si>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</si>
  <si>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</si>
  <si>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</si>
  <si>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</si>
  <si>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</si>
  <si>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</si>
  <si>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</si>
  <si>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</si>
  <si>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</si>
  <si>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</si>
  <si>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</si>
  <si>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</si>
  <si>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</si>
  <si>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</si>
  <si>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</si>
  <si>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</si>
  <si>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</si>
  <si>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</si>
  <si>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</si>
  <si>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</si>
  <si>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</si>
  <si>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</si>
  <si>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</si>
  <si>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</si>
  <si>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</si>
  <si>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</si>
  <si>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</si>
  <si>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</si>
  <si>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</si>
  <si>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</si>
  <si>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</si>
  <si>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</si>
  <si>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</si>
  <si>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</si>
  <si>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</si>
  <si>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</si>
  <si>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</si>
  <si>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</si>
  <si>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</si>
  <si>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</si>
  <si>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</si>
  <si>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</si>
  <si>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</si>
  <si>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</si>
  <si>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</si>
  <si>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</si>
  <si>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</si>
  <si>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</si>
  <si>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</si>
  <si>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</si>
  <si>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</si>
  <si>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</si>
  <si>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</si>
  <si>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</si>
  <si>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</si>
  <si>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</si>
  <si>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</si>
  <si>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</si>
  <si>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</si>
  <si>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</si>
  <si>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</si>
  <si>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</si>
  <si>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</si>
  <si>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</si>
  <si>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</si>
  <si>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</si>
  <si>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</si>
  <si>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</si>
  <si>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</si>
  <si>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</si>
  <si>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</si>
  <si>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</si>
  <si>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</si>
  <si>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</si>
  <si>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</si>
  <si>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</si>
  <si>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</si>
  <si>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</si>
  <si>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</si>
  <si>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</si>
  <si>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</si>
  <si>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</si>
  <si>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</si>
  <si>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</si>
  <si>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</si>
  <si>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</si>
  <si>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</si>
  <si>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</si>
  <si>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</si>
  <si>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</si>
  <si>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</si>
  <si>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</si>
  <si>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</si>
  <si>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</si>
  <si>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</si>
  <si>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</si>
  <si>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</si>
  <si>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</si>
  <si>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</si>
  <si>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</si>
  <si>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</si>
  <si>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</si>
  <si>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</si>
  <si>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</si>
  <si>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</si>
  <si>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</si>
  <si>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</si>
  <si>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</si>
  <si>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</si>
  <si>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</si>
  <si>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</si>
  <si>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</si>
  <si>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</si>
  <si>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</si>
  <si>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</si>
  <si>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</si>
  <si>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</si>
  <si>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</si>
  <si>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</si>
  <si>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</si>
  <si>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</si>
  <si>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</si>
  <si>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</si>
  <si>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</si>
  <si>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</si>
  <si>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</si>
  <si>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</si>
  <si>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</si>
  <si>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</si>
  <si>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</si>
  <si>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</si>
  <si>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</si>
  <si>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</si>
  <si>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</si>
  <si>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</si>
  <si>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</si>
  <si>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</si>
  <si>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</si>
  <si>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</si>
  <si>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</si>
  <si>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</si>
  <si>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</si>
  <si>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</si>
  <si>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</si>
  <si>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</si>
  <si>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</si>
  <si>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</si>
  <si>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</si>
  <si>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</si>
  <si>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</si>
  <si>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</si>
  <si>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</si>
  <si>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</si>
  <si>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</si>
  <si>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</si>
  <si>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</si>
  <si>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</si>
  <si>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</si>
  <si>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</si>
  <si>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</si>
  <si>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</si>
  <si>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</si>
  <si>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</si>
  <si>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</si>
  <si>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</si>
  <si>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</si>
  <si>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</si>
  <si>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</si>
  <si>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</si>
  <si>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</si>
  <si>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</si>
  <si>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</si>
  <si>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</si>
  <si>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</si>
  <si>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</si>
  <si>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</si>
  <si>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</si>
  <si>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</si>
  <si>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</si>
  <si>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</si>
  <si>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</si>
  <si>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</si>
  <si>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</si>
  <si>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</si>
  <si>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</si>
  <si>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</si>
  <si>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</si>
  <si>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</si>
  <si>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</si>
  <si>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</si>
  <si>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</si>
  <si>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</si>
  <si>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</si>
  <si>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</si>
  <si>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</si>
  <si>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</si>
  <si>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</si>
  <si>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</si>
  <si>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</si>
  <si>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</si>
  <si>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</si>
  <si>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</si>
  <si>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</si>
  <si>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</si>
  <si>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</si>
  <si>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</si>
  <si>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</si>
  <si>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</si>
  <si>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</si>
  <si>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</si>
  <si>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</si>
  <si>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</si>
  <si>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</si>
  <si>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</si>
  <si>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</si>
  <si>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</si>
  <si>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</si>
  <si>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</si>
  <si>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</si>
  <si>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</si>
  <si>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</si>
  <si>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</si>
  <si>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</si>
  <si>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</si>
  <si>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</si>
  <si>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</si>
  <si>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</si>
  <si>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</si>
  <si>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</si>
  <si>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</si>
  <si>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</si>
  <si>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</si>
  <si>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</si>
  <si>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</si>
  <si>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</si>
  <si>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</si>
  <si>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</si>
  <si>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</si>
  <si>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</si>
  <si>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</si>
  <si>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</si>
  <si>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</si>
  <si>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</si>
  <si>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</si>
  <si>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</si>
  <si>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</si>
  <si>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</si>
  <si>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</si>
  <si>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</si>
  <si>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</si>
  <si>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</si>
  <si>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</si>
  <si>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</si>
  <si>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</si>
  <si>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</si>
  <si>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</si>
  <si>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</si>
  <si>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</si>
  <si>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</si>
  <si>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</si>
  <si>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</si>
  <si>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</si>
  <si>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</si>
  <si>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</si>
  <si>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</si>
  <si>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</si>
  <si>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</si>
  <si>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</si>
  <si>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</si>
  <si>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</si>
  <si>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</si>
  <si>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</si>
  <si>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</si>
  <si>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</si>
  <si>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</si>
  <si>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</si>
  <si>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</si>
  <si>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</si>
  <si>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</si>
  <si>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</si>
  <si>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</si>
  <si>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</si>
  <si>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</si>
  <si>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</si>
  <si>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</si>
  <si>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</si>
  <si>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</si>
  <si>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</si>
  <si>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</si>
  <si>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</si>
  <si>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</si>
  <si>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</si>
  <si>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</si>
  <si>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</si>
  <si>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</si>
  <si>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</si>
  <si>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</si>
  <si>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</si>
  <si>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</si>
  <si>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</si>
  <si>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</si>
  <si>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</si>
  <si>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</si>
  <si>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</si>
  <si>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</si>
  <si>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</si>
  <si>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</si>
  <si>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</si>
  <si>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</si>
  <si>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</si>
  <si>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</si>
  <si>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</si>
  <si>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</si>
  <si>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</si>
  <si>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</si>
  <si>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</si>
  <si>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</si>
  <si>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</si>
  <si>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</si>
  <si>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</si>
  <si>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</si>
  <si>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</si>
  <si>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</si>
  <si>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</si>
  <si>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</si>
  <si>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</si>
  <si>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</si>
  <si>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</si>
  <si>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</si>
  <si>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</si>
  <si>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</si>
  <si>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</si>
  <si>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</si>
  <si>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</si>
  <si>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</si>
  <si>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</si>
  <si>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</si>
  <si>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</si>
  <si>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</si>
  <si>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</si>
  <si>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</si>
  <si>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</si>
  <si>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</si>
  <si>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</si>
  <si>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</si>
  <si>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</si>
  <si>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</si>
  <si>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</si>
  <si>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</si>
  <si>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</si>
  <si>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</si>
  <si>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</si>
  <si>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</si>
  <si>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</si>
  <si>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</si>
  <si>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</si>
  <si>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</si>
  <si>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</si>
  <si>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</si>
  <si>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</si>
  <si>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</si>
  <si>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</si>
  <si>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</si>
  <si>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</si>
  <si>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</si>
  <si>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</si>
  <si>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</si>
  <si>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</si>
  <si>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</si>
  <si>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</si>
  <si>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</si>
  <si>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</si>
  <si>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</si>
  <si>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</si>
  <si>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</si>
  <si>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</si>
  <si>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</si>
  <si>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</si>
  <si>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</si>
  <si>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</si>
  <si>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</si>
  <si>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</si>
  <si>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</si>
  <si>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</si>
  <si>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</si>
  <si>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</si>
  <si>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</si>
  <si>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</si>
  <si>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</si>
  <si>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</si>
  <si>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</si>
  <si>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</si>
  <si>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</si>
  <si>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</si>
  <si>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</si>
  <si>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</si>
  <si>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</si>
  <si>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</si>
  <si>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</si>
  <si>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</si>
  <si>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</si>
  <si>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</si>
  <si>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</si>
  <si>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</si>
  <si>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</si>
  <si>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</si>
  <si>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</si>
  <si>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</si>
  <si>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</si>
  <si>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</si>
  <si>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</si>
  <si>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</si>
  <si>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</si>
  <si>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</si>
  <si>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</si>
  <si>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</si>
  <si>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</si>
  <si>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</si>
  <si>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</si>
  <si>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</si>
  <si>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</si>
  <si>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</si>
  <si>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</si>
  <si>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</si>
  <si>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</si>
  <si>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</si>
  <si>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</si>
  <si>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</si>
  <si>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</si>
  <si>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</si>
  <si>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</si>
  <si>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</si>
  <si>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</si>
  <si>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</si>
  <si>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</si>
  <si>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</si>
  <si>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</si>
  <si>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</si>
  <si>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</si>
  <si>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</si>
  <si>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</si>
  <si>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</si>
  <si>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</si>
  <si>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</si>
  <si>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</si>
  <si>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</si>
  <si>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</si>
  <si>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</si>
  <si>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</si>
  <si>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</si>
  <si>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</si>
  <si>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</si>
  <si>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</si>
  <si>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</si>
  <si>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</si>
  <si>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</si>
  <si>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</si>
  <si>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</si>
  <si>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</si>
  <si>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</si>
  <si>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</si>
  <si>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</si>
  <si>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</si>
  <si>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</si>
  <si>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</si>
  <si>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</si>
  <si>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</si>
  <si>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</si>
  <si>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</si>
  <si>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</si>
  <si>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</si>
  <si>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</si>
  <si>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</si>
  <si>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</si>
  <si>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</si>
  <si>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</si>
  <si>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</si>
  <si>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</si>
  <si>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</si>
  <si>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</si>
  <si>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</si>
  <si>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</si>
  <si>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</si>
  <si>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</si>
  <si>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</si>
  <si>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</si>
  <si>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</si>
  <si>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</si>
  <si>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</si>
  <si>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</si>
  <si>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</si>
  <si>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</si>
  <si>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</si>
  <si>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</si>
  <si>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</si>
  <si>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</si>
  <si>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</si>
  <si>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</si>
  <si>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</si>
  <si>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</si>
  <si>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</si>
  <si>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</si>
  <si>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</si>
  <si>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</si>
  <si>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</si>
  <si>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</si>
  <si>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</si>
  <si>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</si>
  <si>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</si>
  <si>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</si>
  <si>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</si>
  <si>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</si>
  <si>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</si>
  <si>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</si>
  <si>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</si>
  <si>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</si>
  <si>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</si>
  <si>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</si>
  <si>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</si>
  <si>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</si>
  <si>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</si>
  <si>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</si>
  <si>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</si>
  <si>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</si>
  <si>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</si>
  <si>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</si>
  <si>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</si>
  <si>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</si>
  <si>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</si>
  <si>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</si>
  <si>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</si>
  <si>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</si>
  <si>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</si>
  <si>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</si>
  <si>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</si>
  <si>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</si>
  <si>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</si>
  <si>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</si>
  <si>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</si>
  <si>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</si>
  <si>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</si>
  <si>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</si>
  <si>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</si>
  <si>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</si>
  <si>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</si>
  <si>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</si>
  <si>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</si>
  <si>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</si>
  <si>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</si>
  <si>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</si>
  <si>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</si>
  <si>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</si>
  <si>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</si>
  <si>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</si>
  <si>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</si>
  <si>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</si>
  <si>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</si>
  <si>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</si>
  <si>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</si>
  <si>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</si>
  <si>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</si>
  <si>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</si>
  <si>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</si>
  <si>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</si>
  <si>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</si>
  <si>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</si>
  <si>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</si>
  <si>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</si>
  <si>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</si>
  <si>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</si>
  <si>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</si>
  <si>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</si>
  <si>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</si>
  <si>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</si>
  <si>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</si>
  <si>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</si>
  <si>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</si>
  <si>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</si>
  <si>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</si>
  <si>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</si>
  <si>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</si>
  <si>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</si>
  <si>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</si>
  <si>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</si>
  <si>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</si>
  <si>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</si>
  <si>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</si>
  <si>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</si>
  <si>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</si>
  <si>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</si>
  <si>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</si>
  <si>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</si>
  <si>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</si>
  <si>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</si>
  <si>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</si>
  <si>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</si>
  <si>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</si>
  <si>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</si>
  <si>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</si>
  <si>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</si>
  <si>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</si>
  <si>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</si>
  <si>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</si>
  <si>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</si>
  <si>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</si>
  <si>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</si>
  <si>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</si>
  <si>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</si>
  <si>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</si>
  <si>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</si>
  <si>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</si>
  <si>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</si>
  <si>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</si>
  <si>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</si>
  <si>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</si>
  <si>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</si>
  <si>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</si>
  <si>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</si>
  <si>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</si>
  <si>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</si>
  <si>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</si>
  <si>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</si>
  <si>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</si>
  <si>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</si>
  <si>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</si>
  <si>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</si>
  <si>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</si>
  <si>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</si>
  <si>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</si>
  <si>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</si>
  <si>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</si>
  <si>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</si>
  <si>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</si>
  <si>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</si>
  <si>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</si>
  <si>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</si>
  <si>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</si>
  <si>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</si>
  <si>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</si>
  <si>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</si>
  <si>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</si>
  <si>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</si>
  <si>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</si>
  <si>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</si>
  <si>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</si>
  <si>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</si>
  <si>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</si>
  <si>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</si>
  <si>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</si>
  <si>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</si>
  <si>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</si>
  <si>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</si>
  <si>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</si>
  <si>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</si>
  <si>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</si>
  <si>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</si>
  <si>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</si>
  <si>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</si>
  <si>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</si>
  <si>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</si>
  <si>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</si>
  <si>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</si>
  <si>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</si>
  <si>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</si>
  <si>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</si>
  <si>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</si>
  <si>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</si>
  <si>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</si>
  <si>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</si>
  <si>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</si>
  <si>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</si>
  <si>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</si>
  <si>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</si>
  <si>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</si>
  <si>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</si>
  <si>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</si>
  <si>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</si>
  <si>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</si>
  <si>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</si>
  <si>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</si>
  <si>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</si>
  <si>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</si>
  <si>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</si>
  <si>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</si>
  <si>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</si>
  <si>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</si>
  <si>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</si>
  <si>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</si>
  <si>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</si>
  <si>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</si>
  <si>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</si>
  <si>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</si>
  <si>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</si>
  <si>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</si>
  <si>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</si>
  <si>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</si>
  <si>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</si>
  <si>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</si>
  <si>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</si>
  <si>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</si>
  <si>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</si>
  <si>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</si>
  <si>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</si>
  <si>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</si>
  <si>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</si>
  <si>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</si>
  <si>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</si>
  <si>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</si>
  <si>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</si>
  <si>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</si>
  <si>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</si>
  <si>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</si>
  <si>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</si>
  <si>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</si>
  <si>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</si>
  <si>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</si>
  <si>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</si>
  <si>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</si>
  <si>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</si>
  <si>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</si>
  <si>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</si>
  <si>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</si>
  <si>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</si>
  <si>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</si>
  <si>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</si>
  <si>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</si>
  <si>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</si>
  <si>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</si>
  <si>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</si>
  <si>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</si>
  <si>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</si>
  <si>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</si>
  <si>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</si>
  <si>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</si>
  <si>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</si>
  <si>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</si>
  <si>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</si>
  <si>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</si>
  <si>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</si>
  <si>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</si>
  <si>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</si>
  <si>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</si>
  <si>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</si>
  <si>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</si>
  <si>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</si>
  <si>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</si>
  <si>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</si>
  <si>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</si>
  <si>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</si>
  <si>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</si>
  <si>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</si>
  <si>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</si>
  <si>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</si>
  <si>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</si>
  <si>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</si>
  <si>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</si>
  <si>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</si>
  <si>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</si>
  <si>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</si>
  <si>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</si>
  <si>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</si>
  <si>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</si>
  <si>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</si>
  <si>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</si>
  <si>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</si>
  <si>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</si>
  <si>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</si>
  <si>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</si>
  <si>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</si>
  <si>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</si>
  <si>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</si>
  <si>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</si>
  <si>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</si>
  <si>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</si>
  <si>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</si>
  <si>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</si>
  <si>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</si>
  <si>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</si>
  <si>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</si>
  <si>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</si>
  <si>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</si>
  <si>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</si>
  <si>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</si>
  <si>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</si>
  <si>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</si>
  <si>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</si>
  <si>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</si>
  <si>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</si>
  <si>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</si>
  <si>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</si>
  <si>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</si>
  <si>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</si>
  <si>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</si>
  <si>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</si>
  <si>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</si>
  <si>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</si>
  <si>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</si>
  <si>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</si>
  <si>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</si>
  <si>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</si>
  <si>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</si>
  <si>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</si>
  <si>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</si>
  <si>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</si>
  <si>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</si>
  <si>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</si>
  <si>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</si>
  <si>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</si>
  <si>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</si>
  <si>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</si>
  <si>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</si>
  <si>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</si>
  <si>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</si>
  <si>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</si>
  <si>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</si>
  <si>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</si>
  <si>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</si>
  <si>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</si>
  <si>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</si>
  <si>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</si>
  <si>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</si>
  <si>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</si>
  <si>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</si>
  <si>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</si>
  <si>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</si>
  <si>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</si>
  <si>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</si>
  <si>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</si>
  <si>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</si>
  <si>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</si>
  <si>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</si>
  <si>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</si>
  <si>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</si>
  <si>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</si>
  <si>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</si>
  <si>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</si>
  <si>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</si>
  <si>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</si>
  <si>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</si>
  <si>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</si>
  <si>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</si>
  <si>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</si>
  <si>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</si>
  <si>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</si>
  <si>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</si>
  <si>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</si>
  <si>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</si>
  <si>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</si>
  <si>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</si>
  <si>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</si>
  <si>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</si>
  <si>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</si>
  <si>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</si>
  <si>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</si>
  <si>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</si>
  <si>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</si>
  <si>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</si>
  <si>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</si>
  <si>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</si>
  <si>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</si>
  <si>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</si>
  <si>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</si>
  <si>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</si>
  <si>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</si>
  <si>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</si>
  <si>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</si>
  <si>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</si>
  <si>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</si>
  <si>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</si>
  <si>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</si>
  <si>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</si>
  <si>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</si>
  <si>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</si>
  <si>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</si>
  <si>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</si>
  <si>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</si>
  <si>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</si>
  <si>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</si>
  <si>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</si>
  <si>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</si>
  <si>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</si>
  <si>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</si>
  <si>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</si>
  <si>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</si>
  <si>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</si>
  <si>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</si>
  <si>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</si>
  <si>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</si>
  <si>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</si>
  <si>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</si>
  <si>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</si>
  <si>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</si>
  <si>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</si>
  <si>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</si>
  <si>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</si>
  <si>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</si>
  <si>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</si>
  <si>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</si>
  <si>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</si>
  <si>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</si>
  <si>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</si>
  <si>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</si>
  <si>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</si>
  <si>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</si>
  <si>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</si>
  <si>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</si>
  <si>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</si>
  <si>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</si>
  <si>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</si>
  <si>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</si>
  <si>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</si>
  <si>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</si>
  <si>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</si>
  <si>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</si>
  <si>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</si>
  <si>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</si>
  <si>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</si>
  <si>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</si>
  <si>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</si>
  <si>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</si>
  <si>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</si>
  <si>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</si>
  <si>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</si>
  <si>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</si>
  <si>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</si>
  <si>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</si>
  <si>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</si>
  <si>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</si>
  <si>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</si>
  <si>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</si>
  <si>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</si>
  <si>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</si>
  <si>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</si>
  <si>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</si>
  <si>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</si>
  <si>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</si>
  <si>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</si>
  <si>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</si>
  <si>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</si>
  <si>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</si>
  <si>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</si>
  <si>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</si>
  <si>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</si>
  <si>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</si>
  <si>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</si>
  <si>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</si>
  <si>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</si>
  <si>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</si>
  <si>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</si>
  <si>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</si>
  <si>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</si>
  <si>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</si>
  <si>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</si>
  <si>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</si>
  <si>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</si>
  <si>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</si>
  <si>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</si>
  <si>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</si>
  <si>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</si>
  <si>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</si>
  <si>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</si>
  <si>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</si>
  <si>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</si>
  <si>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</si>
  <si>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</si>
  <si>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</si>
  <si>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</si>
  <si>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</si>
  <si>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</si>
  <si>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</si>
  <si>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</si>
  <si>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</si>
  <si>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</si>
  <si>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</si>
  <si>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</si>
  <si>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</si>
  <si>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</si>
  <si>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</si>
  <si>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</si>
  <si>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</si>
  <si>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</si>
  <si>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</si>
  <si>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</si>
  <si>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</si>
  <si>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</si>
  <si>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</si>
  <si>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</si>
  <si>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</si>
  <si>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</si>
  <si>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</si>
  <si>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</si>
  <si>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</si>
  <si>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</si>
  <si>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</si>
  <si>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</si>
  <si>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</si>
  <si>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</si>
  <si>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</si>
  <si>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</si>
  <si>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</si>
  <si>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</si>
  <si>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</si>
  <si>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</si>
  <si>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</si>
  <si>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</si>
  <si>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</si>
  <si>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</si>
  <si>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</si>
  <si>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</si>
  <si>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</si>
  <si>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</si>
  <si>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</si>
  <si>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</si>
  <si>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</si>
  <si>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</si>
  <si>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</si>
  <si>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</si>
  <si>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</si>
  <si>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</si>
  <si>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</si>
  <si>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</si>
  <si>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</si>
  <si>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</si>
  <si>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</si>
  <si>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</si>
  <si>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</si>
  <si>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</si>
  <si>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</si>
  <si>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</si>
  <si>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</si>
  <si>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</si>
  <si>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</si>
  <si>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</si>
  <si>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</si>
  <si>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</si>
  <si>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</si>
  <si>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</si>
  <si>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</si>
  <si>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</si>
  <si>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</si>
  <si>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</si>
  <si>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</si>
  <si>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</si>
  <si>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</si>
  <si>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</si>
  <si>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</si>
  <si>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</si>
  <si>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</si>
  <si>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</si>
  <si>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</si>
  <si>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</si>
  <si>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</si>
  <si>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</si>
  <si>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</si>
  <si>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</si>
  <si>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</si>
  <si>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</si>
  <si>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</si>
  <si>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</si>
  <si>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</si>
  <si>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</si>
  <si>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</si>
  <si>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</si>
  <si>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</si>
  <si>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</si>
  <si>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</si>
  <si>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</si>
  <si>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</si>
  <si>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</si>
  <si>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</si>
  <si>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</si>
  <si>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</si>
  <si>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</si>
  <si>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</si>
  <si>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</si>
  <si>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</si>
  <si>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</si>
  <si>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</si>
  <si>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</si>
  <si>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</si>
  <si>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</si>
  <si>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</si>
  <si>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</si>
  <si>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</si>
  <si>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</si>
  <si>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</si>
  <si>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</si>
  <si>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</si>
  <si>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</si>
  <si>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</si>
  <si>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</si>
  <si>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</si>
  <si>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</si>
  <si>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</si>
  <si>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</si>
  <si>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</si>
  <si>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</si>
  <si>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</si>
  <si>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</si>
  <si>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</si>
  <si>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</si>
  <si>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</si>
  <si>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</si>
  <si>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</si>
  <si>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</si>
  <si>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</si>
  <si>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</si>
  <si>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</si>
  <si>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</si>
  <si>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</si>
  <si>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</si>
  <si>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</si>
  <si>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</si>
  <si>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</si>
  <si>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</si>
  <si>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</si>
  <si>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</si>
  <si>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</si>
  <si>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</si>
  <si>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</si>
  <si>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</si>
  <si>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</si>
  <si>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</si>
  <si>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</si>
  <si>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</si>
  <si>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</si>
  <si>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</si>
  <si>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</si>
  <si>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</si>
  <si>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</si>
  <si>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</si>
  <si>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</si>
  <si>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</si>
  <si>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</si>
  <si>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</si>
  <si>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</si>
  <si>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</si>
  <si>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</si>
  <si>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</si>
  <si>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</si>
  <si>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</si>
  <si>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</si>
  <si>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</si>
  <si>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</si>
  <si>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</si>
  <si>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</si>
  <si>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</si>
  <si>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</si>
  <si>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</si>
  <si>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</si>
  <si>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</si>
  <si>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</si>
  <si>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</si>
  <si>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</si>
  <si>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</si>
  <si>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</si>
  <si>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</si>
  <si>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</si>
  <si>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</si>
  <si>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</si>
  <si>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</si>
  <si>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</si>
  <si>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</si>
  <si>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</si>
  <si>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</si>
  <si>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</si>
  <si>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</si>
  <si>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</si>
  <si>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</si>
  <si>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</si>
  <si>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</si>
  <si>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</si>
  <si>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</si>
  <si>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</si>
  <si>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</si>
  <si>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</si>
  <si>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</si>
  <si>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</si>
  <si>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</si>
  <si>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</si>
  <si>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</si>
  <si>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</si>
  <si>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</si>
  <si>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</si>
  <si>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</si>
  <si>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</si>
  <si>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</si>
  <si>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</si>
  <si>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</si>
  <si>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</si>
  <si>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</si>
  <si>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</si>
  <si>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</si>
  <si>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</si>
  <si>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</si>
  <si>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</si>
  <si>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</si>
  <si>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</si>
  <si>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</si>
  <si>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</si>
  <si>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</si>
  <si>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</si>
  <si>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</si>
  <si>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</si>
  <si>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</si>
  <si>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</si>
  <si>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</si>
  <si>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</si>
  <si>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</si>
  <si>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</si>
  <si>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</si>
  <si>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</si>
  <si>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</si>
  <si>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</si>
  <si>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</si>
  <si>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</si>
  <si>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</si>
  <si>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</si>
  <si>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</si>
  <si>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</si>
  <si>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</si>
  <si>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</si>
  <si>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</si>
  <si>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</si>
  <si>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</si>
  <si>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</si>
  <si>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</si>
  <si>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</si>
  <si>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</si>
  <si>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</si>
  <si>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</si>
  <si>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</si>
  <si>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</si>
  <si>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</si>
  <si>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</si>
  <si>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</si>
  <si>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</si>
  <si>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</si>
  <si>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</si>
  <si>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</si>
  <si>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</si>
  <si>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</si>
  <si>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</si>
  <si>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</si>
  <si>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</si>
  <si>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</si>
  <si>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</si>
  <si>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</si>
  <si>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</si>
  <si>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</si>
  <si>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</si>
  <si>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</si>
  <si>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</si>
  <si>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</si>
  <si>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</si>
  <si>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</si>
  <si>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</si>
  <si>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</si>
  <si>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</si>
  <si>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</si>
  <si>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</si>
  <si>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</si>
  <si>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</si>
  <si>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</si>
  <si>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</si>
  <si>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</si>
  <si>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</si>
  <si>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</si>
  <si>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</si>
  <si>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</si>
  <si>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</si>
  <si>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</si>
  <si>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</si>
  <si>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</si>
  <si>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</si>
  <si>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</si>
  <si>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</si>
  <si>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</si>
  <si>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</si>
  <si>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</si>
  <si>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</si>
  <si>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</si>
  <si>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</si>
  <si>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</si>
  <si>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</si>
  <si>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</si>
  <si>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</si>
  <si>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</si>
  <si>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</si>
  <si>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</si>
  <si>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</si>
  <si>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</si>
  <si>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</si>
  <si>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</si>
  <si>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</si>
  <si>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</si>
  <si>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</si>
  <si>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</si>
  <si>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</si>
  <si>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</si>
  <si>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</si>
  <si>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</si>
  <si>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</si>
  <si>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</si>
  <si>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</si>
  <si>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</si>
  <si>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</si>
  <si>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</si>
  <si>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</si>
  <si>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</si>
  <si>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</si>
  <si>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</si>
  <si>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</si>
  <si>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</si>
  <si>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</si>
  <si>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</si>
  <si>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</si>
  <si>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</si>
  <si>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</si>
  <si>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</si>
  <si>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</si>
  <si>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</si>
  <si>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</si>
  <si>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</si>
  <si>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</si>
  <si>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</si>
  <si>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</si>
  <si>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</si>
  <si>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</si>
  <si>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</si>
  <si>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</si>
  <si>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</si>
  <si>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</si>
  <si>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</si>
  <si>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</si>
  <si>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</si>
  <si>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</si>
  <si>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</si>
  <si>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</si>
  <si>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</si>
  <si>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</si>
  <si>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</si>
  <si>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</si>
  <si>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</si>
  <si>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</si>
  <si>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</si>
  <si>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</si>
  <si>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</si>
  <si>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</si>
  <si>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</si>
  <si>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</si>
  <si>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</si>
  <si>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</si>
  <si>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</si>
  <si>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</si>
  <si>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</si>
  <si>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</si>
  <si>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</si>
  <si>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</si>
  <si>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</si>
  <si>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</si>
  <si>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</si>
  <si>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</si>
  <si>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</si>
  <si>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</si>
  <si>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</si>
  <si>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</si>
  <si>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</si>
  <si>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</si>
  <si>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</si>
  <si>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</si>
  <si>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</si>
  <si>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</si>
  <si>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</si>
  <si>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</si>
  <si>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</si>
  <si>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</si>
  <si>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</si>
  <si>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</si>
  <si>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</si>
  <si>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</si>
  <si>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</si>
  <si>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</si>
  <si>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</si>
  <si>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</si>
  <si>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</si>
  <si>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</si>
  <si>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</si>
  <si>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</si>
  <si>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</si>
  <si>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</si>
  <si>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</si>
  <si>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</si>
  <si>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</si>
  <si>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</si>
  <si>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</si>
  <si>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</si>
  <si>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</si>
  <si>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</si>
  <si>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</si>
  <si>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</si>
  <si>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</si>
  <si>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</si>
  <si>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</si>
  <si>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</si>
  <si>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</si>
  <si>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</si>
  <si>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</si>
  <si>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</si>
  <si>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</si>
  <si>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</si>
  <si>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</si>
  <si>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</si>
  <si>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</si>
  <si>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</si>
  <si>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</si>
  <si>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</si>
  <si>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</si>
  <si>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</si>
  <si>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</si>
  <si>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</si>
  <si>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</si>
  <si>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</si>
  <si>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</si>
  <si>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</si>
  <si>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</si>
  <si>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</si>
  <si>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</si>
  <si>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</si>
  <si>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</si>
  <si>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</si>
  <si>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</si>
  <si>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</si>
  <si>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</si>
  <si>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</si>
  <si>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</si>
  <si>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</si>
  <si>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</si>
  <si>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</si>
  <si>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</si>
  <si>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</si>
  <si>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</si>
  <si>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</si>
  <si>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</si>
  <si>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</si>
  <si>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</si>
  <si>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</si>
  <si>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</si>
  <si>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</si>
  <si>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</si>
  <si>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</si>
  <si>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</si>
  <si>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</si>
  <si>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</si>
  <si>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</si>
  <si>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</si>
  <si>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</si>
  <si>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</si>
  <si>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</si>
  <si>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</si>
  <si>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</si>
  <si>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</si>
  <si>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</si>
  <si>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</si>
  <si>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</si>
  <si>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</si>
  <si>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</si>
  <si>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</si>
  <si>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</si>
  <si>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</si>
  <si>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</si>
  <si>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</si>
  <si>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</si>
  <si>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</si>
  <si>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</si>
  <si>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</si>
  <si>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</si>
  <si>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</si>
  <si>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</si>
  <si>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</si>
  <si>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</si>
  <si>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</si>
  <si>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</si>
  <si>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</si>
  <si>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</si>
  <si>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</si>
  <si>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</si>
  <si>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</si>
  <si>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</si>
  <si>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</si>
  <si>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</si>
  <si>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</si>
  <si>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</si>
  <si>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</si>
  <si>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</si>
  <si>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</si>
  <si>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</si>
  <si>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</si>
  <si>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</si>
  <si>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</si>
  <si>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</si>
  <si>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</si>
  <si>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</si>
  <si>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</si>
  <si>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</si>
  <si>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</si>
  <si>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</si>
  <si>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</si>
  <si>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</si>
  <si>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</si>
  <si>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</si>
  <si>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</si>
  <si>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</si>
  <si>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</si>
  <si>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</si>
  <si>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</si>
  <si>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</si>
  <si>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</si>
  <si>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</si>
  <si>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</si>
  <si>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</si>
  <si>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</si>
  <si>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</si>
  <si>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</si>
  <si>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</si>
  <si>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</si>
  <si>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</si>
  <si>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</si>
  <si>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</si>
  <si>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</si>
  <si>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</si>
  <si>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</si>
  <si>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</si>
  <si>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</si>
  <si>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</si>
  <si>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</si>
  <si>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</si>
  <si>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</si>
  <si>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</si>
  <si>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</si>
  <si>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</si>
  <si>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</si>
  <si>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</si>
  <si>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</si>
  <si>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</si>
  <si>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</si>
  <si>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</si>
  <si>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</si>
  <si>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</si>
  <si>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</si>
  <si>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</si>
  <si>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</si>
  <si>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</si>
  <si>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</si>
  <si>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</si>
  <si>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</si>
  <si>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</si>
  <si>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</si>
  <si>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</si>
  <si>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</si>
  <si>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</si>
  <si>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</si>
  <si>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</si>
  <si>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</si>
  <si>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</si>
  <si>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</si>
  <si>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</si>
  <si>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</si>
  <si>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</si>
  <si>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</si>
  <si>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</si>
  <si>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</si>
  <si>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</si>
  <si>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</si>
  <si>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</si>
  <si>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</si>
  <si>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</si>
  <si>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</si>
  <si>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</si>
  <si>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</si>
  <si>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</si>
  <si>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</si>
  <si>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</si>
  <si>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</si>
  <si>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</si>
  <si>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</si>
  <si>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</si>
  <si>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</si>
  <si>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</si>
  <si>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</si>
  <si>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</si>
  <si>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</si>
  <si>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</si>
  <si>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</si>
  <si>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</si>
  <si>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</si>
  <si>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</si>
  <si>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</si>
  <si>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</si>
  <si>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</si>
  <si>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</si>
  <si>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</si>
  <si>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</si>
  <si>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</si>
  <si>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</si>
  <si>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</si>
  <si>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</si>
  <si>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</si>
  <si>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</si>
  <si>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</si>
  <si>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</si>
  <si>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</si>
  <si>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</si>
  <si>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</si>
  <si>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</si>
  <si>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</si>
  <si>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</si>
  <si>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</si>
  <si>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</si>
  <si>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</si>
  <si>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</si>
  <si>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</si>
  <si>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</si>
  <si>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</si>
  <si>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</si>
  <si>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</si>
  <si>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</si>
  <si>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</si>
  <si>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</si>
  <si>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</si>
  <si>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</si>
  <si>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</si>
  <si>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</si>
  <si>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</si>
  <si>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</si>
  <si>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</si>
  <si>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</si>
  <si>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</si>
  <si>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</si>
  <si>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</si>
  <si>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</si>
  <si>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</si>
  <si>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</si>
  <si>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</si>
  <si>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</si>
  <si>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</si>
  <si>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</si>
  <si>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</si>
  <si>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</si>
  <si>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</si>
  <si>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</si>
  <si>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</si>
  <si>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</si>
  <si>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</si>
  <si>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</si>
  <si>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</si>
  <si>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</si>
  <si>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</si>
  <si>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</si>
  <si>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</si>
  <si>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</si>
  <si>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</si>
  <si>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</si>
  <si>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</si>
  <si>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</si>
  <si>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</si>
  <si>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</si>
  <si>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</si>
  <si>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</si>
  <si>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</si>
  <si>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</si>
  <si>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</si>
  <si>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</si>
  <si>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</si>
  <si>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</si>
  <si>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</si>
  <si>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</si>
  <si>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</si>
  <si>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</si>
  <si>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</si>
  <si>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</si>
  <si>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</si>
  <si>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</si>
  <si>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</si>
  <si>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</si>
  <si>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</si>
  <si>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</si>
  <si>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</si>
  <si>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</si>
  <si>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</si>
  <si>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</si>
  <si>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</si>
  <si>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</si>
  <si>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</si>
  <si>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</si>
  <si>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</si>
  <si>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</si>
  <si>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</si>
  <si>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</si>
  <si>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</si>
  <si>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</si>
  <si>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</si>
  <si>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</si>
  <si>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</si>
  <si>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</si>
  <si>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</si>
  <si>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</si>
  <si>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</si>
  <si>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</si>
  <si>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</si>
  <si>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</si>
  <si>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</si>
  <si>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</si>
  <si>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</si>
  <si>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</si>
  <si>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</si>
  <si>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</si>
  <si>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</si>
  <si>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</si>
  <si>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</si>
  <si>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</si>
  <si>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</si>
  <si>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</si>
  <si>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</si>
  <si>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</si>
  <si>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</si>
  <si>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</si>
  <si>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</si>
  <si>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</si>
  <si>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</si>
  <si>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</si>
  <si>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</si>
  <si>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</si>
  <si>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</si>
  <si>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</si>
  <si>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</si>
  <si>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</si>
  <si>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</si>
  <si>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</si>
  <si>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</si>
  <si>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</si>
  <si>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</si>
  <si>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</si>
  <si>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</si>
  <si>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</si>
  <si>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</si>
  <si>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</si>
  <si>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</si>
  <si>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</si>
  <si>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</si>
  <si>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</si>
  <si>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</si>
  <si>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</si>
  <si>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</si>
  <si>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</si>
  <si>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</si>
  <si>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</si>
  <si>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</si>
  <si>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</si>
  <si>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</si>
  <si>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</si>
  <si>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</si>
  <si>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</si>
  <si>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</si>
  <si>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</si>
  <si>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</si>
  <si>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</si>
  <si>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</si>
  <si>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</si>
  <si>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</si>
  <si>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</si>
  <si>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</si>
  <si>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</si>
  <si>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</si>
  <si>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</si>
  <si>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</si>
  <si>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</si>
  <si>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</si>
  <si>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</si>
  <si>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</si>
  <si>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</si>
  <si>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</si>
  <si>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</si>
  <si>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</si>
  <si>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</si>
  <si>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</si>
  <si>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</si>
  <si>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</si>
  <si>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</si>
  <si>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</si>
  <si>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</si>
  <si>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</si>
  <si>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</si>
  <si>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</si>
  <si>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</si>
  <si>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</si>
  <si>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</si>
  <si>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</si>
  <si>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</si>
  <si>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</si>
  <si>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</si>
  <si>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</si>
  <si>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</si>
  <si>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</si>
  <si>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</si>
  <si>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</si>
  <si>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</si>
  <si>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</si>
  <si>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</si>
  <si>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</si>
  <si>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</si>
  <si>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</si>
  <si>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</si>
  <si>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</si>
  <si>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</si>
  <si>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</si>
  <si>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</si>
  <si>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</si>
  <si>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</si>
  <si>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</si>
  <si>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</si>
  <si>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</si>
  <si>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</si>
  <si>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</si>
  <si>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</si>
  <si>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</si>
  <si>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</si>
  <si>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</si>
  <si>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</si>
  <si>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</si>
  <si>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</si>
  <si>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</si>
  <si>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</si>
  <si>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</si>
  <si>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</si>
  <si>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</si>
  <si>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</si>
  <si>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</si>
  <si>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</si>
  <si>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</si>
  <si>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</si>
  <si>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</si>
  <si>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</si>
  <si>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</si>
  <si>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</si>
  <si>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</si>
  <si>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</si>
  <si>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</si>
  <si>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</si>
  <si>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</si>
  <si>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</si>
  <si>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</si>
  <si>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</si>
  <si>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</si>
  <si>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</si>
  <si>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</si>
  <si>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</si>
  <si>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</si>
  <si>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</si>
  <si>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</si>
  <si>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</si>
  <si>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</si>
  <si>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</si>
  <si>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</si>
  <si>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</si>
  <si>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</si>
  <si>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</si>
  <si>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</si>
  <si>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</si>
  <si>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</si>
  <si>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</si>
  <si>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</si>
  <si>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</si>
  <si>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</si>
  <si>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</si>
  <si>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</si>
  <si>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</si>
  <si>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</si>
  <si>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</si>
  <si>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</si>
  <si>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</si>
  <si>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</si>
  <si>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</si>
  <si>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</si>
  <si>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</si>
  <si>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</si>
  <si>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</si>
  <si>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</si>
  <si>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</si>
  <si>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</si>
  <si>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</si>
  <si>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</si>
  <si>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</si>
  <si>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</si>
  <si>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</si>
  <si>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</si>
  <si>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</si>
  <si>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</si>
  <si>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</si>
  <si>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</si>
  <si>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</si>
  <si>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</si>
  <si>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</si>
  <si>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</si>
  <si>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</si>
  <si>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</si>
  <si>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</si>
  <si>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</si>
  <si>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</si>
  <si>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</si>
  <si>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</si>
  <si>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</si>
  <si>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</si>
  <si>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</si>
  <si>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</si>
  <si>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</si>
  <si>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</si>
  <si>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</si>
  <si>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</si>
  <si>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</si>
  <si>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</si>
  <si>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</si>
  <si>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</si>
  <si>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</si>
  <si>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</si>
  <si>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</si>
  <si>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</si>
  <si>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</si>
  <si>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</si>
  <si>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</si>
  <si>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</si>
  <si>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</si>
  <si>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</si>
  <si>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</si>
  <si>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</si>
  <si>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</si>
  <si>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</si>
  <si>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</si>
  <si>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</si>
  <si>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</si>
  <si>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</si>
  <si>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</si>
  <si>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</si>
  <si>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</si>
  <si>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</si>
  <si>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</si>
  <si>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</si>
  <si>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</si>
  <si>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</si>
  <si>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</si>
  <si>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</si>
  <si>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</si>
  <si>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</si>
  <si>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</si>
  <si>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</si>
  <si>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</si>
  <si>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</si>
  <si>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</si>
  <si>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</si>
  <si>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</si>
  <si>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</si>
  <si>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</si>
  <si>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</si>
  <si>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</si>
  <si>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</si>
  <si>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</si>
  <si>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</si>
  <si>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</si>
  <si>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</si>
  <si>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</si>
  <si>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</si>
  <si>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</si>
  <si>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</si>
  <si>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</si>
  <si>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</si>
  <si>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</si>
  <si>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</si>
  <si>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</si>
  <si>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</si>
  <si>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</si>
  <si>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</si>
  <si>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</si>
  <si>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</si>
  <si>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</si>
  <si>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</si>
  <si>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</si>
  <si>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</si>
  <si>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</si>
  <si>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</si>
  <si>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</si>
  <si>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</si>
  <si>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</si>
  <si>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</si>
  <si>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</si>
  <si>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</si>
  <si>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</si>
  <si>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</si>
  <si>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</si>
  <si>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</si>
  <si>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</si>
  <si>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</si>
  <si>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</si>
  <si>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</si>
  <si>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</si>
  <si>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</si>
  <si>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</si>
  <si>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</si>
  <si>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</si>
  <si>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</si>
  <si>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</si>
  <si>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</si>
  <si>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</si>
  <si>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</si>
  <si>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</si>
  <si>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</si>
  <si>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</si>
  <si>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</si>
  <si>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</si>
  <si>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</si>
  <si>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</si>
  <si>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</si>
  <si>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</si>
  <si>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</si>
  <si>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</si>
  <si>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</si>
  <si>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</si>
  <si>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</si>
  <si>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</si>
  <si>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</si>
  <si>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</si>
  <si>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</si>
  <si>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</si>
  <si>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</si>
  <si>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</si>
  <si>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</si>
  <si>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</si>
  <si>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</si>
  <si>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</si>
  <si>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</si>
  <si>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</si>
  <si>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</si>
  <si>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</si>
  <si>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</si>
  <si>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</si>
  <si>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</si>
  <si>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</si>
  <si>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</si>
  <si>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</si>
  <si>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</si>
  <si>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</si>
  <si>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</si>
  <si>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</si>
  <si>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</si>
  <si>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</si>
  <si>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</si>
  <si>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</si>
  <si>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</si>
  <si>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</si>
  <si>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</si>
  <si>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</si>
  <si>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</si>
  <si>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</si>
  <si>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</si>
  <si>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</si>
  <si>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</si>
  <si>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</si>
  <si>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</si>
  <si>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</si>
  <si>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</si>
  <si>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</si>
  <si>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</si>
  <si>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</si>
  <si>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</si>
  <si>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</si>
  <si>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</si>
  <si>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</si>
  <si>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</si>
  <si>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</si>
  <si>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</si>
  <si>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</si>
  <si>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</si>
  <si>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</si>
  <si>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</si>
  <si>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</si>
  <si>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</si>
  <si>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</si>
  <si>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</si>
  <si>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</si>
  <si>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</si>
  <si>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</si>
  <si>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</si>
  <si>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</si>
  <si>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</si>
  <si>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</si>
  <si>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</si>
  <si>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</si>
  <si>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</si>
  <si>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</si>
  <si>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</si>
  <si>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</si>
  <si>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</si>
  <si>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</si>
  <si>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</si>
  <si>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</si>
  <si>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</si>
  <si>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</si>
  <si>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</si>
  <si>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</si>
  <si>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</si>
  <si>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</si>
  <si>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</si>
  <si>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</si>
  <si>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</si>
  <si>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</si>
  <si>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</si>
  <si>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</si>
  <si>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</si>
  <si>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</si>
  <si>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</si>
  <si>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</si>
  <si>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</si>
  <si>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</si>
  <si>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</si>
  <si>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</si>
  <si>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</si>
  <si>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</si>
  <si>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</si>
  <si>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</si>
  <si>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</si>
  <si>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</si>
  <si>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</si>
  <si>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</si>
  <si>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</si>
  <si>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</si>
  <si>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</si>
  <si>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</si>
  <si>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</si>
  <si>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</si>
  <si>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</si>
  <si>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</si>
  <si>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</si>
  <si>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</si>
  <si>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</si>
  <si>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</si>
  <si>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</si>
  <si>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</si>
  <si>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</si>
  <si>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</si>
  <si>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</si>
  <si>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</si>
  <si>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</si>
  <si>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</si>
  <si>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</si>
  <si>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</si>
  <si>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</si>
  <si>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</si>
  <si>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</si>
  <si>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</si>
  <si>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</si>
  <si>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</si>
  <si>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</si>
  <si>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</si>
  <si>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</si>
  <si>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</si>
  <si>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</si>
  <si>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</si>
  <si>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</si>
  <si>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</si>
  <si>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</si>
  <si>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</si>
  <si>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</si>
  <si>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</si>
  <si>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</si>
  <si>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</si>
  <si>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</si>
  <si>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</si>
  <si>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</si>
  <si>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</si>
  <si>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</si>
  <si>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</si>
  <si>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</si>
  <si>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</si>
  <si>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</si>
  <si>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</si>
  <si>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</si>
  <si>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</si>
  <si>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</si>
  <si>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</si>
  <si>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</si>
  <si>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</si>
  <si>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</si>
  <si>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</si>
  <si>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</si>
  <si>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</si>
  <si>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</si>
  <si>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</si>
  <si>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</si>
  <si>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</si>
  <si>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</si>
  <si>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</si>
  <si>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</si>
  <si>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</si>
  <si>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</si>
  <si>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</si>
  <si>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</si>
  <si>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</si>
  <si>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</si>
  <si>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</si>
  <si>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</si>
  <si>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</si>
  <si>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</si>
  <si>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</si>
  <si>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</si>
  <si>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</si>
  <si>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</si>
  <si>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</si>
  <si>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</si>
  <si>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</si>
  <si>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</si>
  <si>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</si>
  <si>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</si>
  <si>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</si>
  <si>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</si>
  <si>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</si>
  <si>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</si>
  <si>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</si>
  <si>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</si>
  <si>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</si>
  <si>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</si>
  <si>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</si>
  <si>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</si>
  <si>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</si>
  <si>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</si>
  <si>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</si>
  <si>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</si>
  <si>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</si>
  <si>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</si>
  <si>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</si>
  <si>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</si>
  <si>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</si>
  <si>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</si>
  <si>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</si>
  <si>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</si>
  <si>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</si>
  <si>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</si>
  <si>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</si>
  <si>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</si>
  <si>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</si>
  <si>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</si>
  <si>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</si>
  <si>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</si>
  <si>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</si>
  <si>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</si>
  <si>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</si>
  <si>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</si>
  <si>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</si>
  <si>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</si>
  <si>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</si>
  <si>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</si>
  <si>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</si>
  <si>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</si>
  <si>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</si>
  <si>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</si>
  <si>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</si>
  <si>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</si>
  <si>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</si>
  <si>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</si>
  <si>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</si>
  <si>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</si>
  <si>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</si>
  <si>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</si>
  <si>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</si>
  <si>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</si>
  <si>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</si>
  <si>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</si>
  <si>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</si>
  <si>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</si>
  <si>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</si>
  <si>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</si>
  <si>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</si>
  <si>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</si>
  <si>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</si>
  <si>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</si>
  <si>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</si>
  <si>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</si>
  <si>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</si>
  <si>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</si>
  <si>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</si>
  <si>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</si>
  <si>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</si>
  <si>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</si>
  <si>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</si>
  <si>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</si>
  <si>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</si>
  <si>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</si>
  <si>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</si>
  <si>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</si>
  <si>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</si>
  <si>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</si>
  <si>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</si>
  <si>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</si>
  <si>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</si>
  <si>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</si>
  <si>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</si>
  <si>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</si>
  <si>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</si>
  <si>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</si>
  <si>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</si>
  <si>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</si>
  <si>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</si>
  <si>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</si>
  <si>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</si>
  <si>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</si>
  <si>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</si>
  <si>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</si>
  <si>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</si>
  <si>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</si>
  <si>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</si>
  <si>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</si>
  <si>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</si>
  <si>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</si>
  <si>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</si>
  <si>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</si>
  <si>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</si>
  <si>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</si>
  <si>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</si>
  <si>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</si>
  <si>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</si>
  <si>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</si>
  <si>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</si>
  <si>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</si>
  <si>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</si>
  <si>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</si>
  <si>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</si>
  <si>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</si>
  <si>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</si>
  <si>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</si>
  <si>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</si>
  <si>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</si>
  <si>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</si>
  <si>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</si>
  <si>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</si>
  <si>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</si>
  <si>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</si>
  <si>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</si>
  <si>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</si>
  <si>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</si>
  <si>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</si>
  <si>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</si>
  <si>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</si>
  <si>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</si>
  <si>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</si>
  <si>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</si>
  <si>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</si>
  <si>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</si>
  <si>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</si>
  <si>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</si>
  <si>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</si>
  <si>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</si>
  <si>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</si>
  <si>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</si>
  <si>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</si>
  <si>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</si>
  <si>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</si>
  <si>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</si>
  <si>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</si>
  <si>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</si>
  <si>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</si>
  <si>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</si>
  <si>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</si>
  <si>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</si>
  <si>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</si>
  <si>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</si>
  <si>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</si>
  <si>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</si>
  <si>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</si>
  <si>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</si>
  <si>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</si>
  <si>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</si>
  <si>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</si>
  <si>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</si>
  <si>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</si>
  <si>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</si>
  <si>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</si>
  <si>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</si>
  <si>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</si>
  <si>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</si>
  <si>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</si>
  <si>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</si>
  <si>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</si>
  <si>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</si>
  <si>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</si>
  <si>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</si>
  <si>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</si>
  <si>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</si>
  <si>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</si>
  <si>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</si>
  <si>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</si>
  <si>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</si>
  <si>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</si>
  <si>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</si>
  <si>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</si>
  <si>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</si>
  <si>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</si>
  <si>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</si>
  <si>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</si>
  <si>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</si>
  <si>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</si>
  <si>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</si>
  <si>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</si>
  <si>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</si>
  <si>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</si>
  <si>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</si>
  <si>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</si>
  <si>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</si>
  <si>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</si>
  <si>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</si>
  <si>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</si>
  <si>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</si>
  <si>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</si>
  <si>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</si>
  <si>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</si>
  <si>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</si>
  <si>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</si>
  <si>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</si>
  <si>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</si>
  <si>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</si>
  <si>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</si>
  <si>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</si>
  <si>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</si>
  <si>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</si>
  <si>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</si>
  <si>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</si>
  <si>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</si>
  <si>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</si>
  <si>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</si>
  <si>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</si>
  <si>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</si>
  <si>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</si>
  <si>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</si>
  <si>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</si>
  <si>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</si>
  <si>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</si>
  <si>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</si>
  <si>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</si>
  <si>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</si>
  <si>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</si>
  <si>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</si>
  <si>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</si>
  <si>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</si>
  <si>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</si>
  <si>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</si>
  <si>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</si>
  <si>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</si>
  <si>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</si>
  <si>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</si>
  <si>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</si>
  <si>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</si>
  <si>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</si>
  <si>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</si>
  <si>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</si>
  <si>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</si>
  <si>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</si>
  <si>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</si>
  <si>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</si>
  <si>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</si>
  <si>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</si>
  <si>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</si>
  <si>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</si>
  <si>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</si>
  <si>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</si>
  <si>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</si>
  <si>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</si>
  <si>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</si>
  <si>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</si>
  <si>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</si>
  <si>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</si>
  <si>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</si>
  <si>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</si>
  <si>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</si>
  <si>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</si>
  <si>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</si>
  <si>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</si>
  <si>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</si>
  <si>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</si>
  <si>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</si>
  <si>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</si>
  <si>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</si>
  <si>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</si>
  <si>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</si>
  <si>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</si>
  <si>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</si>
  <si>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</si>
  <si>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</si>
  <si>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</si>
  <si>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</si>
  <si>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</si>
  <si>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</si>
  <si>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</si>
  <si>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</si>
  <si>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</si>
  <si>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</si>
  <si>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</si>
  <si>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</si>
  <si>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</si>
  <si>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</si>
  <si>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</si>
  <si>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</si>
  <si>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</si>
  <si>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</si>
  <si>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</si>
  <si>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</si>
  <si>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</si>
  <si>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</si>
  <si>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</si>
  <si>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</si>
  <si>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</si>
  <si>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</si>
  <si>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</si>
  <si>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</si>
  <si>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</si>
  <si>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</si>
  <si>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</si>
  <si>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</si>
  <si>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</si>
  <si>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</si>
  <si>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</si>
  <si>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</si>
  <si>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</si>
  <si>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</si>
  <si>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</si>
  <si>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</si>
  <si>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</si>
  <si>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</si>
  <si>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</si>
  <si>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</si>
  <si>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</si>
  <si>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</si>
  <si>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</si>
  <si>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</si>
  <si>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</si>
  <si>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</si>
  <si>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</si>
  <si>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</si>
  <si>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</si>
  <si>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</si>
  <si>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</si>
  <si>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</si>
  <si>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</si>
  <si>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</si>
  <si>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</si>
  <si>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</si>
  <si>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</si>
  <si>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</si>
  <si>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</si>
  <si>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</si>
  <si>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</si>
  <si>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</si>
  <si>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</si>
  <si>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</si>
  <si>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</si>
  <si>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</si>
  <si>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</si>
  <si>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</si>
  <si>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</si>
  <si>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</si>
  <si>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</si>
  <si>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</si>
  <si>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</si>
  <si>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</si>
  <si>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</si>
  <si>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</si>
  <si>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</si>
  <si>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</si>
  <si>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</si>
  <si>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</si>
  <si>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</si>
  <si>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</si>
  <si>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</si>
  <si>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</si>
  <si>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</si>
  <si>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</si>
  <si>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</si>
  <si>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</si>
  <si>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</si>
  <si>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</si>
  <si>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</si>
  <si>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</si>
  <si>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</si>
  <si>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</si>
  <si>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</si>
  <si>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</si>
  <si>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</si>
  <si>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</si>
  <si>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</si>
  <si>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</si>
  <si>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</si>
  <si>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</si>
  <si>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</si>
  <si>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</si>
  <si>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</si>
  <si>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</si>
  <si>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</si>
  <si>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</si>
  <si>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</si>
  <si>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</si>
  <si>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</si>
  <si>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</si>
  <si>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</si>
  <si>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</si>
  <si>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</si>
  <si>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</si>
  <si>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</si>
  <si>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</si>
  <si>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</si>
  <si>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</si>
  <si>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</si>
  <si>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</si>
  <si>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</si>
  <si>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</si>
  <si>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</si>
  <si>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</si>
  <si>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</si>
  <si>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</si>
  <si>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</si>
  <si>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</si>
  <si>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</si>
  <si>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</si>
  <si>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</si>
  <si>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</si>
  <si>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</si>
  <si>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</si>
  <si>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</si>
  <si>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</si>
  <si>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</si>
  <si>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</si>
  <si>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</si>
  <si>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</si>
  <si>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</si>
  <si>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</si>
  <si>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</si>
  <si>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</si>
  <si>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</si>
  <si>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</si>
  <si>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</si>
  <si>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</si>
  <si>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</si>
  <si>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</si>
  <si>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</si>
  <si>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</si>
  <si>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</si>
  <si>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</si>
  <si>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</si>
  <si>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</si>
  <si>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</si>
  <si>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</si>
  <si>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</si>
  <si>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</si>
  <si>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</si>
  <si>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</si>
  <si>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</si>
  <si>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</si>
  <si>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</si>
  <si>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</si>
  <si>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</si>
  <si>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</si>
  <si>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</si>
  <si>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</si>
  <si>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</si>
  <si>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</si>
  <si>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</si>
  <si>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</si>
  <si>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</si>
  <si>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</si>
  <si>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</si>
  <si>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</si>
  <si>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</si>
  <si>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</si>
  <si>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</si>
  <si>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</si>
  <si>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</si>
  <si>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</si>
  <si>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</si>
  <si>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</si>
  <si>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</si>
  <si>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</si>
  <si>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</si>
  <si>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</si>
  <si>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</si>
  <si>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</si>
  <si>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</si>
  <si>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</si>
  <si>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</si>
  <si>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</si>
  <si>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</si>
  <si>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</si>
  <si>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</si>
  <si>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</si>
  <si>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</si>
  <si>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</si>
  <si>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</si>
  <si>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</si>
  <si>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</si>
  <si>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</si>
  <si>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</si>
  <si>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</si>
  <si>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</si>
  <si>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</si>
  <si>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</si>
  <si>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</si>
  <si>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</si>
  <si>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</si>
  <si>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</si>
  <si>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</si>
  <si>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</si>
  <si>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</si>
  <si>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</si>
  <si>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</si>
  <si>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</si>
  <si>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</si>
  <si>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</si>
  <si>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</si>
  <si>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</si>
  <si>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</si>
  <si>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</si>
  <si>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</si>
  <si>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</si>
  <si>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</si>
  <si>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</si>
  <si>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</si>
  <si>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</si>
  <si>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</si>
  <si>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</si>
  <si>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</si>
  <si>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</si>
  <si>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</si>
  <si>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</si>
  <si>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</si>
  <si>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</si>
  <si>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</si>
  <si>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</si>
  <si>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</si>
  <si>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</si>
  <si>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</si>
  <si>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</si>
  <si>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</si>
  <si>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</si>
  <si>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</si>
  <si>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</si>
  <si>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</si>
  <si>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</si>
  <si>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</si>
  <si>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</si>
  <si>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</si>
  <si>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</si>
  <si>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</si>
  <si>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</si>
  <si>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</si>
  <si>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</si>
  <si>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</si>
  <si>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</si>
  <si>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</si>
  <si>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</si>
  <si>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</si>
  <si>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</si>
  <si>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</si>
  <si>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</si>
  <si>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</si>
  <si>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</si>
  <si>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</si>
  <si>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</si>
  <si>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</si>
  <si>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</si>
  <si>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</si>
  <si>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</si>
  <si>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</si>
  <si>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</si>
  <si>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</si>
  <si>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</si>
  <si>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</si>
  <si>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</si>
  <si>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</si>
  <si>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</si>
  <si>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</si>
  <si>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</si>
  <si>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</si>
  <si>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</si>
  <si>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</si>
  <si>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</si>
  <si>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</si>
  <si>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</si>
  <si>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</si>
  <si>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</si>
  <si>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</si>
  <si>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</si>
  <si>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</si>
  <si>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</si>
  <si>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</si>
  <si>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</si>
  <si>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</si>
  <si>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</si>
  <si>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</si>
  <si>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</si>
  <si>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</si>
  <si>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</si>
  <si>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</si>
  <si>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</si>
  <si>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</si>
  <si>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</si>
  <si>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</si>
  <si>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</si>
  <si>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</si>
  <si>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</si>
  <si>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</si>
  <si>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</si>
  <si>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</si>
  <si>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</si>
  <si>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</si>
  <si>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</si>
  <si>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</si>
  <si>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</si>
  <si>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</si>
  <si>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</si>
  <si>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</si>
  <si>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</si>
  <si>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</si>
  <si>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</si>
  <si>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</si>
  <si>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</si>
  <si>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</si>
  <si>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</si>
  <si>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</si>
  <si>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</si>
  <si>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</si>
  <si>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</si>
  <si>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</si>
  <si>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</si>
  <si>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</si>
  <si>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</si>
  <si>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</si>
  <si>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</si>
  <si>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</si>
  <si>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</si>
  <si>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</si>
  <si>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</si>
  <si>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</si>
  <si>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</si>
  <si>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</si>
  <si>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</si>
  <si>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</si>
  <si>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</si>
  <si>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</si>
  <si>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</si>
  <si>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</si>
  <si>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</si>
  <si>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</si>
  <si>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</si>
  <si>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</si>
  <si>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</si>
  <si>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</si>
  <si>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</si>
  <si>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</si>
  <si>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</si>
  <si>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</si>
  <si>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</si>
  <si>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</si>
  <si>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</si>
  <si>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</si>
  <si>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</si>
  <si>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</si>
  <si>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</si>
  <si>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</si>
  <si>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</si>
  <si>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</si>
  <si>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</si>
  <si>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</si>
  <si>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</si>
  <si>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</si>
  <si>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</si>
  <si>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</si>
  <si>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</si>
  <si>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</si>
  <si>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</si>
  <si>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</si>
  <si>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</si>
  <si>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</si>
  <si>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</si>
  <si>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</si>
  <si>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</si>
  <si>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</si>
  <si>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</si>
  <si>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</si>
  <si>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</si>
  <si>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</si>
  <si>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</si>
  <si>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</si>
  <si>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</si>
  <si>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</si>
  <si>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</si>
  <si>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</si>
  <si>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</si>
  <si>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</si>
  <si>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</si>
  <si>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</si>
  <si>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</si>
  <si>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</si>
  <si>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</si>
  <si>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</si>
  <si>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</si>
  <si>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</si>
  <si>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</si>
  <si>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</si>
  <si>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</si>
  <si>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</si>
  <si>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</si>
  <si>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</si>
  <si>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</si>
  <si>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</si>
  <si>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</si>
  <si>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</si>
  <si>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</si>
  <si>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</si>
  <si>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</si>
  <si>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</si>
  <si>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</si>
  <si>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</si>
  <si>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</si>
  <si>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</si>
  <si>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</si>
  <si>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</si>
  <si>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</si>
  <si>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</si>
  <si>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</si>
  <si>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</si>
  <si>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</si>
  <si>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</si>
  <si>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</si>
  <si>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</si>
  <si>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</si>
  <si>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</si>
  <si>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</si>
  <si>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</si>
  <si>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</si>
  <si>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</si>
  <si>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</si>
  <si>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</si>
  <si>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</si>
  <si>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</si>
  <si>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</si>
  <si>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</si>
  <si>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</si>
  <si>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</si>
  <si>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</si>
  <si>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</si>
  <si>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</si>
  <si>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</si>
  <si>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</si>
  <si>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</si>
  <si>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</si>
  <si>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</si>
  <si>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</si>
  <si>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</si>
  <si>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</si>
  <si>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</si>
  <si>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</si>
  <si>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</si>
  <si>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</si>
  <si>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</si>
  <si>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</si>
  <si>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</si>
  <si>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</si>
  <si>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</si>
  <si>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</si>
  <si>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</si>
  <si>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</si>
  <si>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</si>
  <si>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</si>
  <si>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</si>
  <si>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</si>
  <si>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</si>
  <si>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</si>
  <si>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</si>
  <si>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</si>
  <si>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</si>
  <si>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</si>
  <si>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</si>
  <si>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</si>
  <si>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</si>
  <si>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</si>
  <si>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</si>
  <si>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</si>
  <si>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</si>
  <si>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</si>
  <si>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</si>
  <si>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</si>
  <si>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</si>
  <si>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</si>
  <si>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</si>
  <si>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</si>
  <si>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</si>
  <si>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</si>
  <si>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</si>
  <si>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</si>
  <si>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</si>
  <si>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</si>
  <si>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</si>
  <si>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</si>
  <si>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</si>
  <si>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</si>
  <si>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</si>
  <si>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</si>
  <si>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</si>
  <si>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</si>
  <si>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</si>
  <si>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</si>
  <si>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</si>
  <si>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</si>
  <si>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</si>
  <si>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</si>
  <si>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</si>
  <si>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</si>
  <si>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</si>
  <si>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</si>
  <si>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</si>
  <si>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</si>
  <si>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</si>
  <si>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</si>
  <si>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</si>
  <si>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</si>
  <si>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</si>
  <si>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</si>
  <si>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</si>
  <si>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</si>
  <si>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</si>
  <si>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</si>
  <si>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</si>
  <si>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</si>
  <si>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</si>
  <si>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</si>
  <si>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</si>
  <si>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</si>
  <si>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</si>
  <si>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</si>
  <si>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</si>
  <si>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</si>
  <si>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</si>
  <si>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</si>
  <si>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</si>
  <si>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</si>
  <si>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</si>
  <si>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</si>
  <si>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</si>
  <si>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</si>
  <si>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</si>
  <si>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</si>
  <si>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</si>
  <si>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</si>
  <si>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</si>
  <si>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</si>
  <si>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</si>
  <si>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</si>
  <si>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</si>
  <si>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</si>
  <si>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</si>
  <si>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</si>
  <si>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</si>
  <si>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</si>
  <si>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</si>
  <si>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</si>
  <si>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</si>
  <si>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</si>
  <si>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</si>
  <si>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</si>
  <si>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</si>
  <si>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</si>
  <si>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</si>
  <si>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</si>
  <si>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</si>
  <si>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</si>
  <si>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</si>
  <si>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</si>
  <si>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</si>
  <si>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</si>
  <si>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</si>
  <si>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</si>
  <si>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</si>
  <si>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</si>
  <si>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</si>
  <si>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</si>
  <si>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</si>
  <si>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</si>
  <si>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</si>
  <si>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</si>
  <si>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</si>
  <si>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</si>
  <si>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</si>
  <si>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</si>
  <si>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</si>
  <si>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</si>
  <si>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</si>
  <si>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</si>
  <si>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</si>
  <si>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</si>
  <si>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</si>
  <si>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</si>
  <si>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</si>
  <si>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</si>
  <si>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</si>
  <si>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</si>
  <si>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</si>
  <si>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</si>
  <si>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</si>
  <si>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</si>
  <si>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</si>
  <si>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</si>
  <si>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</si>
  <si>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</si>
  <si>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</si>
  <si>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</si>
  <si>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</si>
  <si>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</si>
  <si>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</si>
  <si>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</si>
  <si>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</si>
  <si>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</si>
  <si>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</si>
  <si>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</si>
  <si>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</si>
  <si>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</si>
  <si>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</si>
  <si>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</si>
  <si>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</si>
  <si>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</si>
  <si>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</si>
  <si>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</si>
  <si>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</si>
  <si>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</si>
  <si>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</si>
  <si>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</si>
  <si>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</si>
  <si>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</si>
  <si>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</si>
  <si>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</si>
  <si>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</si>
  <si>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</si>
  <si>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</si>
  <si>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</si>
  <si>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</si>
  <si>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</si>
  <si>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</si>
  <si>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</si>
  <si>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</si>
  <si>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</si>
  <si>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</si>
  <si>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</si>
  <si>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</si>
  <si>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</si>
  <si>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</si>
  <si>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</si>
  <si>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</si>
  <si>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</si>
  <si>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</si>
  <si>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</si>
  <si>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</si>
  <si>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</si>
  <si>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</si>
  <si>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</si>
  <si>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</si>
  <si>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</si>
  <si>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</si>
  <si>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</si>
  <si>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</si>
  <si>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</si>
  <si>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</si>
  <si>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</si>
  <si>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</si>
  <si>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</si>
  <si>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</si>
  <si>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</si>
  <si>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</si>
  <si>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</si>
  <si>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</si>
  <si>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</si>
  <si>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</si>
  <si>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</si>
  <si>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</si>
  <si>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</si>
  <si>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</si>
  <si>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</si>
  <si>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</si>
  <si>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</si>
  <si>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</si>
  <si>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</si>
  <si>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</si>
  <si>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</si>
  <si>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</si>
  <si>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</si>
  <si>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</si>
  <si>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</si>
  <si>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</si>
  <si>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</si>
  <si>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</si>
  <si>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</si>
  <si>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</si>
  <si>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</si>
  <si>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</si>
  <si>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</si>
  <si>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</si>
  <si>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</si>
  <si>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</si>
  <si>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</si>
  <si>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</si>
  <si>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</si>
  <si>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</si>
  <si>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</si>
  <si>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</si>
  <si>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</si>
  <si>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</si>
  <si>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</si>
  <si>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</si>
  <si>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</si>
  <si>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</si>
  <si>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</si>
  <si>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</si>
  <si>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</si>
  <si>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</si>
  <si>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</si>
  <si>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</si>
  <si>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</si>
  <si>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</si>
  <si>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</si>
  <si>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</si>
  <si>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</si>
  <si>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</si>
  <si>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</si>
  <si>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</si>
  <si>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</si>
  <si>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</si>
  <si>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</si>
  <si>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</si>
  <si>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</si>
  <si>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</si>
  <si>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</si>
  <si>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</si>
  <si>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</si>
  <si>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</si>
  <si>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</si>
  <si>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</si>
  <si>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</si>
  <si>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</si>
  <si>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</si>
  <si>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</si>
  <si>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</si>
  <si>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</si>
  <si>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</si>
  <si>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</si>
  <si>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</si>
  <si>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</si>
  <si>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</si>
  <si>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</si>
  <si>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</si>
  <si>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</si>
  <si>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</si>
  <si>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</si>
  <si>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</si>
  <si>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</si>
  <si>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</si>
  <si>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</si>
  <si>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</si>
  <si>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</si>
  <si>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</si>
  <si>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</si>
  <si>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</si>
  <si>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</si>
  <si>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</si>
  <si>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</si>
  <si>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</si>
  <si>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</si>
  <si>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</si>
  <si>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</si>
  <si>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</si>
  <si>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</si>
  <si>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</si>
  <si>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</si>
  <si>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</si>
  <si>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</si>
  <si>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</si>
  <si>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</si>
  <si>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</si>
  <si>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</si>
  <si>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</si>
  <si>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</si>
  <si>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</si>
  <si>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</si>
  <si>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</si>
  <si>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</si>
  <si>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</si>
  <si>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</si>
  <si>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</si>
  <si>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</si>
  <si>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</si>
  <si>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</si>
  <si>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</si>
  <si>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</si>
  <si>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</si>
  <si>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</si>
  <si>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</si>
  <si>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</si>
  <si>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</si>
  <si>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</si>
  <si>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</si>
  <si>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</si>
  <si>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</si>
  <si>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</si>
  <si>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</si>
  <si>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</si>
  <si>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</si>
  <si>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</si>
  <si>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</si>
  <si>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</si>
  <si>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</si>
  <si>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</si>
  <si>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</si>
  <si>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</si>
  <si>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</si>
  <si>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</si>
  <si>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</si>
  <si>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</si>
  <si>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</si>
  <si>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</si>
  <si>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</si>
  <si>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</si>
  <si>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</si>
  <si>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</si>
  <si>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</si>
  <si>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</si>
  <si>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</si>
  <si>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</si>
  <si>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</si>
  <si>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</si>
  <si>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</si>
  <si>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</si>
  <si>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</si>
  <si>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</si>
  <si>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</si>
  <si>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</si>
  <si>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</si>
  <si>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</si>
  <si>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</si>
  <si>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</si>
  <si>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</si>
  <si>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</si>
  <si>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</si>
  <si>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</si>
  <si>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</si>
  <si>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</si>
  <si>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</si>
  <si>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</si>
  <si>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</si>
  <si>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</si>
  <si>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</si>
  <si>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</si>
  <si>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</si>
  <si>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</si>
  <si>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</si>
  <si>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</si>
  <si>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</si>
  <si>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</si>
  <si>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</si>
  <si>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</si>
  <si>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</si>
  <si>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</si>
  <si>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</si>
  <si>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</si>
  <si>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</si>
  <si>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</si>
  <si>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</si>
  <si>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</si>
  <si>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</si>
  <si>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</si>
  <si>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</si>
  <si>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</si>
  <si>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</si>
  <si>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</si>
  <si>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</si>
  <si>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</si>
  <si>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</si>
  <si>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</si>
  <si>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</si>
  <si>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</si>
  <si>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</si>
  <si>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</si>
  <si>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</si>
  <si>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</si>
  <si>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</si>
  <si>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</si>
  <si>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</si>
  <si>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</si>
  <si>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</si>
  <si>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</si>
  <si>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</si>
  <si>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</si>
  <si>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</si>
  <si>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</si>
  <si>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</si>
  <si>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</si>
  <si>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</si>
  <si>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</si>
  <si>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</si>
  <si>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</si>
  <si>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</si>
  <si>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</si>
  <si>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</si>
  <si>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</si>
  <si>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</si>
  <si>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</si>
  <si>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</si>
  <si>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</si>
  <si>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</si>
  <si>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</si>
  <si>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</si>
  <si>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</si>
  <si>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</si>
  <si>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</si>
  <si>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</si>
  <si>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</si>
  <si>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</si>
  <si>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</si>
  <si>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</si>
  <si>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</si>
  <si>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</si>
  <si>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</si>
  <si>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</si>
  <si>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</si>
  <si>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</si>
  <si>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</si>
  <si>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</si>
  <si>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</si>
  <si>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</si>
  <si>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</si>
  <si>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</si>
  <si>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</si>
  <si>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</si>
  <si>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</si>
  <si>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</si>
  <si>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</si>
  <si>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</si>
  <si>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</si>
  <si>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</si>
  <si>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</si>
  <si>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</si>
  <si>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</si>
  <si>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</si>
  <si>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</si>
  <si>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</si>
  <si>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</si>
  <si>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</si>
  <si>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</si>
  <si>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</si>
  <si>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</si>
  <si>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</si>
  <si>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</si>
  <si>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</si>
  <si>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</si>
  <si>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</si>
  <si>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</si>
  <si>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</si>
  <si>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</si>
  <si>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</si>
  <si>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</si>
  <si>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</si>
  <si>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</si>
  <si>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</si>
  <si>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</si>
  <si>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</si>
  <si>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</si>
  <si>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</si>
  <si>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</si>
  <si>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</si>
  <si>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</si>
  <si>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</si>
  <si>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</si>
  <si>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</si>
  <si>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</si>
  <si>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</si>
  <si>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</si>
  <si>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</si>
  <si>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</si>
  <si>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</si>
  <si>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</si>
  <si>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</si>
  <si>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</si>
  <si>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</si>
  <si>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</si>
  <si>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</si>
  <si>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</si>
  <si>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</si>
  <si>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</si>
  <si>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</si>
  <si>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</si>
  <si>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</si>
  <si>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</si>
  <si>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</si>
  <si>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</si>
  <si>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</si>
  <si>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</si>
  <si>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</si>
  <si>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</si>
  <si>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</si>
  <si>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</si>
  <si>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</si>
  <si>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</si>
  <si>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</si>
  <si>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</si>
  <si>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</si>
  <si>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</si>
  <si>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</si>
  <si>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</si>
  <si>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</si>
  <si>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</si>
  <si>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</si>
  <si>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</si>
  <si>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</si>
  <si>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</si>
  <si>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</si>
  <si>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</si>
  <si>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</si>
  <si>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</si>
  <si>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</si>
  <si>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</si>
  <si>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</si>
  <si>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</si>
  <si>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</si>
  <si>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</si>
  <si>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</si>
  <si>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</si>
  <si>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</si>
  <si>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</si>
  <si>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</si>
  <si>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</si>
  <si>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</si>
  <si>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</si>
  <si>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</si>
  <si>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</si>
  <si>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</si>
  <si>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</si>
  <si>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</si>
  <si>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</si>
  <si>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</si>
  <si>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</si>
  <si>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</si>
  <si>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</si>
  <si>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</si>
  <si>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</si>
  <si>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</si>
  <si>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</si>
  <si>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</si>
  <si>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</si>
  <si>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</si>
  <si>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</si>
  <si>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</si>
  <si>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</si>
  <si>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</si>
  <si>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</si>
  <si>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</si>
  <si>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</si>
  <si>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</si>
  <si>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</si>
  <si>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</si>
  <si>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</si>
  <si>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</si>
  <si>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</si>
  <si>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</si>
  <si>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</si>
  <si>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</si>
  <si>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</si>
  <si>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</si>
  <si>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</si>
  <si>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</si>
  <si>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</si>
  <si>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</si>
  <si>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</si>
  <si>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</si>
  <si>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</si>
  <si>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</si>
  <si>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</si>
  <si>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</si>
  <si>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</si>
  <si>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</si>
  <si>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</si>
  <si>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</si>
  <si>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</si>
  <si>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</si>
  <si>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</si>
  <si>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</si>
  <si>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</si>
  <si>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</si>
  <si>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</si>
  <si>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</si>
  <si>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</si>
  <si>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</si>
  <si>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</si>
  <si>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</si>
  <si>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</si>
  <si>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</si>
  <si>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</si>
  <si>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</si>
  <si>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</si>
  <si>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</si>
  <si>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</si>
  <si>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</si>
  <si>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</si>
  <si>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</si>
  <si>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</si>
  <si>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</si>
  <si>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</si>
  <si>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</si>
  <si>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</si>
  <si>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</si>
  <si>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</si>
  <si>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</si>
  <si>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</si>
  <si>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</si>
  <si>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</si>
  <si>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</si>
  <si>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</si>
  <si>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</si>
  <si>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</si>
  <si>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</si>
  <si>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</si>
  <si>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</si>
  <si>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</si>
  <si>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</si>
  <si>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</si>
  <si>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</si>
  <si>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</si>
  <si>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</si>
  <si>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</si>
  <si>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</si>
  <si>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</si>
  <si>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</si>
  <si>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</si>
  <si>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</si>
  <si>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</si>
  <si>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</si>
  <si>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</si>
  <si>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</si>
  <si>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</si>
  <si>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</si>
  <si>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</si>
  <si>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</si>
  <si>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</si>
  <si>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</si>
  <si>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</si>
  <si>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</si>
  <si>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</si>
  <si>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</si>
  <si>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</si>
  <si>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</si>
  <si>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</si>
  <si>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</si>
  <si>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</si>
  <si>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</si>
  <si>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</si>
  <si>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</si>
  <si>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</si>
  <si>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</si>
  <si>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</si>
  <si>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</si>
  <si>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</si>
  <si>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</si>
  <si>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</si>
  <si>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</si>
  <si>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</si>
  <si>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</si>
  <si>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</si>
  <si>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</si>
  <si>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</si>
  <si>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</si>
  <si>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</si>
  <si>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</si>
  <si>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</si>
  <si>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</si>
  <si>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</si>
  <si>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</si>
  <si>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</si>
  <si>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</si>
  <si>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</si>
  <si>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</si>
  <si>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</si>
  <si>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</si>
  <si>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</si>
  <si>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</si>
  <si>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</si>
  <si>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</si>
  <si>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</si>
  <si>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</si>
  <si>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</si>
  <si>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</si>
  <si>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</si>
  <si>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</si>
  <si>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</si>
  <si>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</si>
  <si>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</si>
  <si>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</si>
  <si>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</si>
  <si>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</si>
  <si>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</si>
  <si>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</si>
  <si>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</si>
  <si>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</si>
  <si>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</si>
  <si>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</si>
  <si>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</si>
  <si>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</si>
  <si>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</si>
  <si>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</si>
  <si>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</si>
  <si>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</si>
  <si>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</si>
  <si>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</si>
  <si>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</si>
  <si>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</si>
  <si>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</si>
  <si>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</si>
  <si>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</si>
  <si>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</si>
  <si>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</si>
  <si>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</si>
  <si>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</si>
  <si>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</si>
  <si>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</si>
  <si>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</si>
  <si>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</si>
  <si>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</si>
  <si>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</si>
  <si>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</si>
  <si>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</si>
  <si>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</si>
  <si>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</si>
  <si>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</si>
  <si>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</si>
  <si>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</si>
  <si>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</si>
  <si>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</si>
  <si>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</si>
  <si>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</si>
  <si>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</si>
  <si>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</si>
  <si>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</si>
  <si>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</si>
  <si>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</si>
  <si>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</si>
  <si>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</si>
  <si>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</si>
  <si>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</si>
  <si>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</si>
  <si>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</si>
  <si>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</si>
  <si>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</si>
  <si>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</si>
  <si>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</si>
  <si>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</si>
  <si>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</si>
  <si>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</si>
  <si>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</si>
  <si>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</si>
  <si>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</si>
  <si>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</si>
  <si>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</si>
  <si>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</si>
  <si>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</si>
  <si>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</si>
  <si>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</si>
  <si>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</si>
  <si>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</si>
  <si>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</si>
  <si>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</si>
  <si>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</si>
  <si>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</si>
  <si>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</si>
  <si>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</si>
  <si>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</si>
  <si>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</si>
  <si>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</si>
  <si>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</si>
  <si>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</si>
  <si>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</si>
  <si>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</si>
  <si>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</si>
  <si>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</si>
  <si>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</si>
  <si>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</si>
  <si>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</si>
  <si>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</si>
  <si>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</si>
  <si>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</si>
  <si>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</si>
  <si>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</si>
  <si>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</si>
  <si>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</si>
  <si>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</si>
  <si>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</si>
  <si>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</si>
  <si>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</si>
  <si>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</si>
  <si>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</si>
  <si>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</si>
  <si>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</si>
  <si>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</si>
  <si>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</si>
  <si>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</si>
  <si>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</si>
  <si>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</si>
  <si>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</si>
  <si>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</si>
  <si>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</si>
  <si>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</si>
  <si>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</si>
  <si>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</si>
  <si>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</si>
  <si>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</si>
  <si>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</si>
  <si>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</si>
  <si>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</si>
  <si>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</si>
  <si>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</si>
  <si>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</si>
  <si>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</si>
  <si>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</si>
  <si>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</si>
  <si>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</si>
  <si>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</si>
  <si>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</si>
  <si>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</si>
  <si>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</si>
  <si>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</si>
  <si>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</si>
  <si>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</si>
  <si>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</si>
  <si>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</si>
  <si>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</si>
  <si>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</si>
  <si>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</si>
  <si>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</si>
  <si>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</si>
  <si>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</si>
  <si>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</si>
  <si>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</si>
  <si>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</si>
  <si>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</si>
  <si>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</si>
  <si>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</si>
  <si>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</si>
  <si>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</si>
  <si>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</si>
  <si>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</si>
  <si>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</si>
  <si>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</si>
  <si>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</si>
  <si>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</si>
  <si>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</si>
  <si>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</si>
  <si>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</si>
  <si>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</si>
  <si>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</si>
  <si>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</si>
  <si>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</si>
  <si>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</si>
  <si>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</si>
  <si>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</si>
  <si>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</si>
  <si>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</si>
  <si>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</si>
  <si>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</si>
  <si>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</si>
  <si>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</si>
  <si>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</si>
  <si>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</si>
  <si>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</si>
  <si>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</si>
  <si>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</si>
  <si>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</si>
  <si>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</si>
  <si>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</si>
  <si>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</si>
  <si>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</si>
  <si>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</si>
  <si>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</si>
  <si>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</si>
  <si>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</si>
  <si>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</si>
  <si>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</si>
  <si>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</si>
  <si>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</si>
  <si>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</si>
  <si>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</si>
  <si>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</si>
  <si>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</si>
  <si>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</si>
  <si>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</si>
  <si>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</si>
  <si>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</si>
  <si>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</si>
  <si>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</si>
  <si>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</si>
  <si>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</si>
  <si>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</si>
  <si>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</si>
  <si>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</si>
  <si>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</si>
  <si>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</si>
  <si>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</si>
  <si>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</si>
  <si>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</si>
  <si>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</si>
  <si>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</si>
  <si>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</si>
  <si>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</si>
  <si>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</si>
  <si>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</si>
  <si>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</si>
  <si>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</si>
  <si>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</si>
  <si>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</si>
  <si>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</si>
  <si>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</si>
  <si>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</si>
  <si>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</si>
  <si>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</si>
  <si>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</si>
  <si>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</si>
  <si>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</si>
  <si>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</si>
  <si>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</si>
  <si>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</si>
  <si>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</si>
  <si>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</si>
  <si>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</si>
  <si>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</si>
  <si>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</si>
  <si>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</si>
  <si>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</si>
  <si>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</si>
  <si>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</si>
  <si>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</si>
  <si>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</si>
  <si>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</si>
  <si>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</si>
  <si>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</si>
  <si>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</si>
  <si>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</si>
  <si>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</si>
  <si>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</si>
  <si>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</si>
  <si>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</si>
  <si>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</si>
  <si>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</si>
  <si>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</si>
  <si>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</si>
  <si>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</si>
  <si>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</si>
  <si>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</si>
  <si>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</si>
  <si>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</si>
  <si>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</si>
  <si>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</si>
  <si>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</si>
  <si>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</si>
  <si>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</si>
  <si>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</si>
  <si>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</si>
  <si>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</si>
  <si>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</si>
  <si>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</si>
  <si>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</si>
  <si>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</si>
  <si>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</si>
  <si>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</si>
  <si>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</si>
  <si>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</si>
  <si>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</si>
  <si>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</si>
  <si>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</si>
  <si>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</si>
  <si>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</si>
  <si>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</si>
  <si>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</si>
  <si>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</si>
  <si>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</si>
  <si>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</si>
  <si>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</si>
  <si>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</si>
  <si>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</si>
  <si>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</si>
  <si>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</si>
  <si>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</si>
  <si>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</si>
  <si>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</si>
  <si>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</si>
  <si>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</si>
  <si>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</si>
  <si>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</si>
  <si>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</si>
  <si>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</si>
  <si>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</si>
  <si>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</si>
  <si>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</si>
  <si>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</si>
  <si>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</si>
  <si>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</si>
  <si>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</si>
  <si>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</si>
  <si>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</si>
  <si>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</si>
  <si>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</si>
  <si>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</si>
  <si>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</si>
  <si>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</si>
  <si>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</si>
  <si>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</si>
  <si>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</si>
  <si>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</si>
  <si>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</si>
  <si>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</si>
  <si>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</si>
  <si>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</si>
  <si>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</si>
  <si>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</si>
  <si>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</si>
  <si>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</si>
  <si>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</si>
  <si>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</si>
  <si>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</si>
  <si>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</si>
  <si>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</si>
  <si>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</si>
  <si>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</si>
  <si>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</si>
  <si>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</si>
  <si>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</si>
  <si>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</si>
  <si>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</si>
  <si>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</si>
  <si>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</si>
  <si>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</si>
  <si>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</si>
  <si>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</si>
  <si>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</si>
  <si>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</si>
  <si>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</si>
  <si>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</si>
  <si>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</si>
  <si>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</si>
  <si>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</si>
  <si>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</si>
  <si>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</si>
  <si>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</si>
  <si>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</si>
  <si>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</si>
  <si>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</si>
  <si>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</si>
  <si>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</si>
  <si>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</si>
  <si>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</si>
  <si>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</si>
  <si>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</si>
  <si>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</si>
  <si>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</si>
  <si>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</si>
  <si>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</si>
  <si>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</si>
  <si>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</si>
  <si>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</si>
  <si>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</si>
  <si>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</si>
  <si>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</si>
  <si>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</si>
  <si>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</si>
  <si>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</si>
  <si>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</si>
  <si>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</si>
  <si>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</si>
  <si>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</si>
  <si>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</si>
  <si>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</si>
  <si>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</si>
  <si>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</si>
  <si>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</si>
  <si>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</si>
  <si>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</si>
  <si>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</si>
  <si>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</si>
  <si>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</si>
  <si>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</si>
  <si>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</si>
  <si>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</si>
  <si>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</si>
  <si>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</si>
  <si>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</si>
  <si>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</si>
  <si>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</si>
  <si>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</si>
  <si>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</si>
  <si>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</si>
  <si>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</si>
  <si>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</si>
  <si>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</si>
  <si>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</si>
  <si>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</si>
  <si>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</si>
  <si>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</si>
  <si>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</si>
  <si>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</si>
  <si>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</si>
  <si>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</si>
  <si>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</si>
  <si>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</si>
  <si>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</si>
  <si>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</si>
  <si>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</si>
  <si>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</si>
  <si>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</si>
  <si>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</si>
  <si>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</si>
  <si>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</si>
  <si>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</si>
  <si>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</si>
  <si>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</si>
  <si>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</si>
  <si>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</si>
  <si>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</si>
  <si>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</si>
  <si>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</si>
  <si>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</si>
  <si>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</si>
  <si>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</si>
  <si>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</si>
  <si>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</si>
  <si>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</si>
  <si>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</si>
  <si>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</si>
  <si>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</si>
  <si>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</si>
  <si>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</si>
  <si>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</si>
  <si>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</si>
  <si>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</si>
  <si>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</si>
  <si>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</si>
  <si>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</si>
  <si>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</si>
  <si>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</si>
  <si>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</si>
  <si>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</si>
  <si>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</si>
  <si>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</si>
  <si>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</si>
  <si>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</si>
  <si>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</si>
  <si>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</si>
  <si>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</si>
  <si>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</si>
  <si>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</si>
  <si>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</si>
  <si>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</si>
  <si>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</si>
  <si>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</si>
  <si>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</si>
  <si>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</si>
  <si>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</si>
  <si>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</si>
  <si>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</si>
  <si>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</si>
  <si>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</si>
  <si>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</si>
  <si>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</si>
  <si>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</si>
  <si>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</si>
  <si>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</si>
  <si>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</si>
  <si>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</si>
  <si>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</si>
  <si>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</si>
  <si>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</si>
  <si>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</si>
  <si>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</si>
  <si>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</si>
  <si>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</si>
  <si>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</si>
  <si>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</si>
  <si>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</si>
  <si>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</si>
  <si>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</si>
  <si>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</si>
  <si>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</si>
  <si>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</si>
  <si>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</si>
  <si>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</si>
  <si>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</si>
  <si>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</si>
  <si>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</si>
  <si>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</si>
  <si>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</si>
  <si>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</si>
  <si>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</si>
  <si>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</si>
  <si>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</si>
  <si>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</si>
  <si>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</si>
  <si>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</si>
  <si>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</si>
  <si>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</si>
  <si>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</si>
  <si>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</si>
  <si>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</si>
  <si>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</si>
  <si>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</si>
  <si>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</si>
  <si>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</si>
  <si>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</si>
  <si>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</si>
  <si>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</si>
  <si>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</si>
  <si>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</si>
  <si>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</si>
  <si>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</si>
  <si>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</si>
  <si>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</si>
  <si>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</si>
  <si>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</si>
  <si>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</si>
  <si>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</si>
  <si>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</si>
  <si>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</si>
  <si>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</si>
  <si>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</si>
  <si>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</si>
  <si>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</si>
  <si>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</si>
  <si>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</si>
  <si>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</si>
  <si>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</si>
  <si>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</si>
  <si>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</si>
  <si>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</si>
  <si>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</si>
  <si>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</si>
  <si>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</si>
  <si>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</si>
  <si>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</si>
  <si>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</si>
  <si>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</si>
  <si>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</si>
  <si>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</si>
  <si>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</si>
  <si>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</si>
  <si>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</si>
  <si>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</si>
  <si>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</si>
  <si>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</si>
  <si>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</si>
  <si>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</si>
  <si>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</si>
  <si>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</si>
  <si>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</si>
  <si>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</si>
  <si>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</si>
  <si>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</si>
  <si>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</si>
  <si>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</si>
  <si>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</si>
  <si>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</si>
  <si>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</si>
  <si>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</si>
  <si>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</si>
  <si>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</si>
  <si>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</si>
  <si>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</si>
  <si>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</si>
  <si>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</si>
  <si>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</si>
  <si>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</si>
  <si>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</si>
  <si>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</si>
  <si>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</si>
  <si>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</si>
  <si>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</si>
  <si>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</si>
  <si>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</si>
  <si>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</si>
  <si>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</si>
  <si>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</si>
  <si>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</si>
  <si>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</si>
  <si>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</si>
  <si>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</si>
  <si>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</si>
  <si>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</si>
  <si>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</si>
  <si>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</si>
  <si>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</si>
  <si>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</si>
  <si>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</si>
  <si>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</si>
  <si>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</si>
  <si>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</si>
  <si>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</si>
  <si>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</si>
  <si>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</si>
  <si>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</si>
  <si>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</si>
  <si>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</si>
  <si>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</si>
  <si>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</si>
  <si>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</si>
  <si>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</si>
  <si>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</si>
  <si>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</si>
  <si>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</si>
  <si>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</si>
  <si>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</si>
  <si>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</si>
  <si>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</si>
  <si>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</si>
  <si>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</si>
  <si>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</si>
  <si>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</si>
  <si>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</si>
  <si>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</si>
  <si>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</si>
  <si>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</si>
  <si>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</si>
  <si>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</si>
  <si>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</si>
  <si>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</si>
  <si>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</si>
  <si>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</si>
  <si>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</si>
  <si>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</si>
  <si>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</si>
  <si>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</si>
  <si>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</si>
  <si>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</si>
  <si>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</si>
  <si>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</si>
  <si>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</si>
  <si>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</si>
  <si>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</si>
  <si>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</si>
  <si>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</si>
  <si>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</si>
  <si>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</si>
  <si>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</si>
  <si>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</si>
  <si>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</si>
  <si>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</si>
  <si>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</si>
  <si>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</si>
  <si>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</si>
  <si>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</si>
  <si>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</si>
  <si>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</si>
  <si>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</si>
  <si>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</si>
  <si>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</si>
  <si>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</si>
  <si>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</si>
  <si>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</si>
  <si>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</si>
  <si>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</si>
  <si>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</si>
  <si>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</si>
  <si>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</si>
  <si>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</si>
  <si>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</si>
  <si>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</si>
  <si>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</si>
  <si>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</si>
  <si>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</si>
  <si>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</si>
  <si>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</si>
  <si>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</si>
  <si>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</si>
  <si>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</si>
  <si>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</si>
  <si>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</si>
  <si>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</si>
  <si>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</si>
  <si>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</si>
  <si>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</si>
  <si>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</si>
  <si>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</si>
  <si>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</si>
  <si>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</si>
  <si>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</si>
  <si>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</si>
  <si>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</si>
  <si>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</si>
  <si>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</si>
  <si>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</si>
  <si>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</si>
  <si>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</si>
  <si>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</si>
  <si>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</si>
  <si>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</si>
  <si>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</si>
  <si>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</si>
  <si>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</si>
  <si>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</si>
  <si>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</si>
  <si>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</si>
  <si>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</si>
  <si>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</si>
  <si>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</si>
  <si>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</si>
  <si>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</si>
  <si>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</si>
  <si>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</si>
  <si>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</si>
  <si>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</si>
  <si>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</si>
  <si>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</si>
  <si>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</si>
  <si>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</si>
  <si>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</si>
  <si>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</si>
  <si>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</si>
  <si>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</si>
  <si>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</si>
  <si>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</si>
  <si>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</si>
  <si>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</si>
  <si>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</si>
  <si>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</si>
  <si>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</si>
  <si>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</si>
  <si>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</si>
  <si>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</si>
  <si>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</si>
  <si>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</si>
  <si>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</si>
  <si>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</si>
  <si>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</si>
  <si>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</si>
  <si>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</si>
  <si>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</si>
  <si>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</si>
  <si>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</si>
  <si>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</si>
  <si>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</si>
  <si>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</si>
  <si>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</si>
  <si>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</si>
  <si>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</si>
  <si>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</si>
  <si>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</si>
  <si>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</si>
  <si>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</si>
  <si>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</si>
  <si>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</si>
  <si>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</si>
  <si>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</si>
  <si>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</si>
  <si>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</si>
  <si>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</si>
  <si>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</si>
  <si>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</si>
  <si>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</si>
  <si>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</si>
  <si>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</si>
  <si>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</si>
  <si>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</si>
  <si>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</si>
  <si>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</si>
  <si>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</si>
  <si>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</si>
  <si>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</si>
  <si>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</si>
  <si>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</si>
  <si>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</si>
  <si>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</si>
  <si>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</si>
  <si>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</si>
  <si>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</si>
  <si>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</si>
  <si>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</si>
  <si>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</si>
  <si>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</si>
  <si>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</si>
  <si>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</si>
  <si>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</si>
  <si>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</si>
  <si>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</si>
  <si>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</si>
  <si>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</si>
  <si>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</si>
  <si>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</si>
  <si>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</si>
  <si>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</si>
  <si>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</si>
  <si>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</si>
  <si>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</si>
  <si>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</si>
  <si>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</si>
  <si>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</si>
  <si>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</si>
  <si>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</si>
  <si>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</si>
  <si>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</si>
  <si>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</si>
  <si>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</si>
  <si>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</si>
  <si>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</si>
  <si>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</si>
  <si>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</si>
  <si>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</si>
  <si>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</si>
  <si>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</si>
  <si>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</si>
  <si>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</si>
  <si>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</si>
  <si>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</si>
  <si>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</si>
  <si>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</si>
  <si>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</si>
  <si>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</si>
  <si>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</si>
  <si>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</si>
  <si>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</si>
  <si>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</si>
  <si>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</si>
  <si>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</si>
  <si>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</si>
  <si>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</si>
  <si>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</si>
  <si>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</si>
  <si>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</si>
  <si>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</si>
  <si>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</si>
  <si>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</si>
  <si>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</si>
  <si>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</si>
  <si>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</si>
  <si>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</si>
  <si>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</si>
  <si>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</si>
  <si>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</si>
  <si>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</si>
  <si>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</si>
  <si>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</si>
  <si>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</si>
  <si>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</si>
  <si>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</si>
  <si>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</si>
  <si>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</si>
  <si>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</si>
  <si>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</si>
  <si>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</si>
  <si>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</si>
  <si>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</si>
  <si>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</si>
  <si>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</si>
  <si>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</si>
  <si>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</si>
  <si>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</si>
  <si>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</si>
  <si>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</si>
  <si>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</si>
  <si>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</si>
  <si>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</si>
  <si>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</si>
  <si>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</si>
  <si>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</si>
  <si>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</si>
  <si>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</si>
  <si>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</si>
  <si>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</si>
  <si>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</si>
  <si>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</si>
  <si>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</si>
  <si>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</si>
  <si>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</si>
  <si>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</si>
  <si>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</si>
  <si>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</si>
  <si>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</si>
  <si>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</si>
  <si>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</si>
  <si>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</si>
  <si>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</si>
  <si>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</si>
  <si>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</si>
  <si>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</si>
  <si>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</si>
  <si>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</si>
  <si>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</si>
  <si>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</si>
  <si>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</si>
  <si>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</si>
  <si>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</si>
  <si>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</si>
  <si>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</si>
  <si>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</si>
  <si>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</si>
  <si>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</si>
  <si>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</si>
  <si>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</si>
  <si>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</si>
  <si>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</si>
  <si>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</si>
  <si>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</si>
  <si>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</si>
  <si>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</si>
  <si>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</si>
  <si>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</si>
  <si>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</si>
  <si>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</si>
  <si>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</si>
  <si>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</si>
  <si>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</si>
  <si>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</si>
  <si>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</si>
  <si>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</si>
  <si>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</si>
  <si>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</si>
  <si>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</si>
  <si>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</si>
  <si>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</si>
  <si>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</si>
  <si>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</si>
  <si>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</si>
  <si>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</si>
  <si>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</si>
  <si>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</si>
  <si>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</si>
  <si>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</si>
  <si>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</si>
  <si>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</si>
  <si>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</si>
  <si>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</si>
  <si>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</si>
  <si>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</si>
  <si>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</si>
  <si>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</si>
  <si>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</si>
  <si>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</si>
  <si>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</si>
  <si>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</si>
  <si>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</si>
  <si>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</si>
  <si>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</si>
  <si>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</si>
  <si>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</si>
  <si>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</si>
  <si>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</si>
  <si>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</si>
  <si>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</si>
  <si>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</si>
  <si>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</si>
  <si>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</si>
  <si>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</si>
  <si>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</si>
  <si>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</si>
  <si>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</si>
  <si>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</si>
  <si>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</si>
  <si>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</si>
  <si>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</si>
  <si>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</si>
  <si>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</si>
  <si>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</si>
  <si>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</si>
  <si>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</si>
  <si>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</si>
  <si>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</si>
  <si>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</si>
  <si>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</si>
  <si>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</si>
  <si>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</si>
  <si>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</si>
  <si>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</si>
  <si>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</si>
  <si>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</si>
  <si>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</si>
  <si>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</si>
  <si>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</si>
  <si>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</si>
  <si>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</si>
  <si>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</si>
  <si>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</si>
  <si>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</si>
  <si>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</si>
  <si>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</si>
  <si>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</si>
  <si>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</si>
  <si>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</si>
  <si>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</si>
  <si>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</si>
  <si>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</si>
  <si>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</si>
  <si>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</si>
  <si>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</si>
  <si>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</si>
  <si>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</si>
  <si>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</si>
  <si>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</si>
  <si>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</si>
  <si>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</si>
  <si>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</si>
  <si>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</si>
  <si>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</si>
  <si>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</si>
  <si>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</si>
  <si>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</si>
  <si>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</si>
  <si>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</si>
  <si>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</si>
  <si>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</si>
  <si>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</si>
  <si>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</si>
  <si>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</si>
  <si>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</si>
  <si>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</si>
  <si>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</si>
  <si>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</si>
  <si>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</si>
  <si>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</si>
  <si>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</si>
  <si>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</si>
  <si>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</si>
  <si>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</si>
  <si>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</si>
  <si>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</si>
  <si>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</si>
  <si>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</si>
  <si>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</si>
  <si>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</si>
  <si>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</si>
  <si>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</si>
  <si>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</si>
  <si>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</si>
  <si>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</si>
  <si>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</si>
  <si>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</si>
  <si>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</si>
  <si>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</si>
  <si>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</si>
  <si>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</si>
  <si>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</si>
  <si>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</si>
  <si>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</si>
  <si>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</si>
  <si>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</si>
  <si>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</si>
  <si>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</si>
  <si>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</si>
  <si>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</si>
  <si>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</si>
  <si>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</si>
  <si>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</si>
  <si>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</si>
  <si>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</si>
  <si>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</si>
  <si>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</si>
  <si>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</si>
  <si>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</si>
  <si>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</si>
  <si>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</si>
  <si>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</si>
  <si>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</si>
  <si>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</si>
  <si>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</si>
  <si>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</si>
  <si>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</si>
  <si>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</si>
  <si>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</si>
  <si>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</si>
  <si>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</si>
  <si>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</si>
  <si>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</si>
  <si>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</si>
  <si>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</si>
  <si>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</si>
  <si>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</si>
  <si>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</si>
  <si>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</si>
  <si>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</si>
  <si>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</si>
  <si>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</si>
  <si>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</si>
  <si>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</si>
  <si>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</si>
  <si>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</si>
  <si>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</si>
  <si>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</si>
  <si>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</si>
  <si>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</si>
  <si>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</si>
  <si>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</si>
  <si>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</si>
  <si>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</si>
  <si>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</si>
  <si>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</si>
  <si>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</si>
  <si>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</si>
  <si>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</si>
  <si>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</si>
  <si>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</si>
  <si>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</si>
  <si>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</si>
  <si>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</si>
  <si>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</si>
  <si>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</si>
  <si>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</si>
  <si>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</si>
  <si>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</si>
  <si>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</si>
  <si>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</si>
  <si>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</si>
  <si>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</si>
  <si>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</si>
  <si>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</si>
  <si>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</si>
  <si>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</si>
  <si>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</si>
  <si>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</si>
  <si>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</si>
  <si>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</si>
  <si>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</si>
  <si>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</si>
  <si>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</si>
  <si>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</si>
  <si>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</si>
  <si>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</si>
  <si>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</si>
  <si>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</si>
  <si>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</si>
  <si>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</si>
  <si>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</si>
  <si>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</si>
  <si>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</si>
  <si>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</si>
  <si>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</si>
  <si>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</si>
  <si>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</si>
  <si>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</si>
  <si>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</si>
  <si>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</si>
  <si>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</si>
  <si>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</si>
  <si>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</si>
  <si>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</si>
  <si>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</si>
  <si>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</si>
  <si>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</si>
  <si>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</si>
  <si>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</si>
  <si>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</si>
  <si>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</si>
  <si>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</si>
  <si>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</si>
  <si>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</si>
  <si>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</si>
  <si>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</si>
  <si>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</si>
  <si>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</si>
  <si>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</si>
  <si>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</si>
  <si>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</si>
  <si>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</si>
  <si>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</si>
  <si>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</si>
  <si>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</si>
  <si>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</si>
  <si>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</si>
  <si>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</si>
  <si>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</si>
  <si>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</si>
  <si>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</si>
  <si>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</si>
  <si>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</si>
  <si>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</si>
  <si>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</si>
  <si>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</si>
  <si>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</si>
  <si>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</si>
  <si>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</si>
  <si>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</si>
  <si>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</si>
  <si>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</si>
  <si>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</si>
  <si>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</si>
  <si>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</si>
  <si>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</si>
  <si>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</si>
  <si>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</si>
  <si>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</si>
  <si>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</si>
  <si>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</si>
  <si>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</si>
  <si>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</si>
  <si>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</si>
  <si>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</si>
  <si>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</si>
  <si>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</si>
  <si>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</si>
  <si>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</si>
  <si>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</si>
  <si>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</si>
  <si>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</si>
  <si>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</si>
  <si>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</si>
  <si>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</si>
  <si>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</si>
  <si>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</si>
  <si>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</si>
  <si>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</si>
  <si>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</si>
  <si>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</si>
  <si>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</si>
  <si>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</si>
  <si>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</si>
  <si>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</si>
  <si>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</si>
  <si>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</si>
  <si>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</si>
  <si>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</si>
  <si>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</si>
  <si>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</si>
  <si>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</si>
  <si>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</si>
  <si>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</si>
  <si>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</si>
  <si>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</si>
  <si>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</si>
  <si>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</si>
  <si>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</si>
  <si>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</si>
  <si>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</si>
  <si>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</si>
  <si>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</si>
  <si>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</si>
  <si>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</si>
  <si>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</si>
  <si>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</si>
  <si>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</si>
  <si>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</si>
  <si>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</si>
  <si>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</si>
  <si>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</si>
  <si>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</si>
  <si>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</si>
  <si>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</si>
  <si>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</si>
  <si>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</si>
  <si>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</si>
  <si>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</si>
  <si>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</si>
  <si>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</si>
  <si>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</si>
  <si>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</si>
  <si>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</si>
  <si>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</si>
  <si>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</si>
  <si>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</si>
  <si>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</si>
  <si>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</si>
  <si>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</si>
  <si>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</si>
  <si>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</si>
  <si>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</si>
  <si>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</si>
  <si>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</si>
  <si>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</si>
  <si>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</si>
  <si>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</si>
  <si>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</si>
  <si>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</si>
  <si>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</si>
  <si>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</si>
  <si>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</si>
  <si>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</si>
  <si>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</si>
  <si>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</si>
  <si>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</si>
  <si>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</si>
  <si>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</si>
  <si>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</si>
  <si>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</si>
  <si>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</si>
  <si>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</si>
  <si>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</si>
  <si>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</si>
  <si>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</si>
  <si>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</si>
  <si>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</si>
  <si>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</si>
  <si>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</si>
  <si>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</si>
  <si>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</si>
  <si>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</si>
  <si>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</si>
  <si>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</si>
  <si>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</si>
  <si>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</si>
  <si>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</si>
  <si>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</si>
  <si>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</si>
  <si>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</si>
  <si>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</si>
  <si>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</si>
  <si>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</si>
  <si>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</si>
  <si>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</si>
  <si>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</si>
  <si>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</si>
  <si>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</si>
  <si>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</si>
  <si>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</si>
  <si>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</si>
  <si>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</si>
  <si>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</si>
  <si>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</si>
  <si>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</si>
  <si>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</si>
  <si>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</si>
  <si>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</si>
  <si>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</si>
  <si>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</si>
  <si>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</si>
  <si>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</si>
  <si>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</si>
  <si>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</si>
  <si>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</si>
  <si>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</si>
  <si>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</si>
  <si>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</si>
  <si>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</si>
  <si>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</si>
  <si>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</si>
  <si>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</si>
  <si>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</si>
  <si>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</si>
  <si>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</si>
  <si>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</si>
  <si>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</si>
  <si>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</si>
  <si>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</si>
  <si>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</si>
  <si>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</si>
  <si>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</si>
  <si>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</si>
  <si>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</si>
  <si>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</si>
  <si>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</si>
  <si>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</si>
  <si>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</si>
  <si>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</si>
  <si>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</si>
  <si>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</si>
  <si>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</si>
  <si>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</si>
  <si>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</si>
  <si>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</si>
  <si>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</si>
  <si>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</si>
  <si>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</si>
  <si>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</si>
  <si>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</si>
  <si>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</si>
  <si>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</si>
  <si>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</si>
  <si>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</si>
  <si>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</si>
  <si>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</si>
  <si>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</si>
  <si>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</si>
  <si>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</si>
  <si>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</si>
  <si>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</si>
  <si>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</si>
  <si>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</si>
  <si>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</si>
  <si>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</si>
  <si>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</si>
  <si>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</si>
  <si>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</si>
  <si>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</si>
  <si>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</si>
  <si>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</si>
  <si>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</si>
  <si>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</si>
  <si>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</si>
  <si>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</si>
  <si>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</si>
  <si>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</si>
  <si>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</si>
  <si>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</si>
  <si>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</si>
  <si>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</si>
  <si>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</si>
  <si>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</si>
  <si>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</si>
  <si>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</si>
  <si>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</si>
  <si>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</si>
  <si>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</si>
  <si>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</si>
  <si>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</si>
  <si>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</si>
  <si>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</si>
  <si>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</si>
  <si>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</si>
  <si>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</si>
  <si>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</si>
  <si>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</si>
  <si>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</si>
  <si>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</si>
  <si>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</si>
  <si>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</si>
  <si>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</si>
  <si>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</si>
  <si>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</si>
  <si>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</si>
  <si>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</si>
  <si>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</si>
  <si>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</si>
  <si>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</si>
  <si>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</si>
  <si>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</si>
  <si>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</si>
  <si>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</si>
  <si>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</si>
  <si>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</si>
  <si>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</si>
  <si>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</si>
  <si>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</si>
  <si>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</si>
  <si>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</si>
  <si>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</si>
  <si>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</si>
  <si>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</si>
  <si>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</si>
  <si>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</si>
  <si>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</si>
  <si>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</si>
  <si>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</si>
  <si>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</si>
  <si>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</si>
  <si>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</si>
  <si>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</si>
  <si>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</si>
  <si>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</si>
  <si>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</si>
  <si>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</si>
  <si>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</si>
  <si>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</si>
  <si>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</si>
  <si>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</si>
  <si>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</si>
  <si>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</si>
  <si>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</si>
  <si>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</si>
  <si>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</si>
  <si>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</si>
  <si>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</si>
  <si>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</si>
  <si>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</si>
  <si>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</si>
  <si>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</si>
  <si>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</si>
  <si>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</si>
  <si>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</si>
  <si>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</si>
  <si>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</si>
  <si>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</si>
  <si>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</si>
  <si>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</si>
  <si>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</si>
  <si>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</si>
  <si>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</si>
  <si>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</si>
  <si>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</si>
  <si>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</si>
  <si>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</si>
  <si>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</si>
  <si>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</si>
  <si>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</si>
  <si>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</si>
  <si>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</si>
  <si>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</si>
  <si>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</si>
  <si>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</si>
  <si>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</si>
  <si>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</si>
  <si>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</si>
  <si>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</si>
  <si>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</si>
  <si>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</si>
  <si>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</si>
  <si>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</si>
  <si>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</si>
  <si>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</si>
  <si>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</si>
  <si>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</si>
  <si>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</si>
  <si>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</si>
  <si>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</si>
  <si>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</si>
  <si>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</si>
  <si>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</si>
  <si>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</si>
  <si>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</si>
  <si>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</si>
  <si>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</si>
  <si>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</si>
  <si>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</si>
  <si>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</si>
  <si>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</si>
  <si>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</si>
  <si>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</si>
  <si>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</si>
  <si>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</si>
  <si>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</si>
  <si>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</si>
  <si>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</si>
  <si>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</si>
  <si>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</si>
  <si>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</si>
  <si>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</si>
  <si>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</si>
  <si>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</si>
  <si>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</si>
  <si>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</si>
  <si>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</si>
  <si>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</si>
  <si>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</si>
  <si>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</si>
  <si>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</si>
  <si>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</si>
  <si>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</si>
  <si>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</si>
  <si>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</si>
  <si>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</si>
  <si>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</si>
  <si>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</si>
  <si>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</si>
  <si>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</si>
  <si>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</si>
  <si>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</si>
  <si>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</si>
  <si>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</si>
  <si>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</si>
  <si>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</si>
  <si>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</si>
  <si>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</si>
  <si>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</si>
  <si>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</si>
  <si>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</si>
  <si>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</si>
  <si>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</si>
  <si>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</si>
  <si>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</si>
  <si>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</si>
  <si>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</si>
  <si>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</si>
  <si>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</si>
  <si>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</si>
  <si>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</si>
  <si>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</si>
  <si>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</si>
  <si>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</si>
  <si>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</si>
  <si>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</si>
  <si>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</si>
  <si>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</si>
  <si>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</si>
  <si>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</si>
  <si>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</si>
  <si>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</si>
  <si>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</si>
  <si>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</si>
  <si>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</si>
  <si>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</si>
  <si>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</si>
  <si>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</si>
  <si>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</si>
  <si>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</si>
  <si>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</si>
  <si>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</si>
  <si>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</si>
  <si>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</si>
  <si>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</si>
  <si>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</si>
  <si>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</si>
  <si>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</si>
  <si>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</si>
  <si>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</si>
  <si>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</si>
  <si>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</si>
  <si>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</si>
  <si>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</si>
  <si>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</si>
  <si>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</si>
  <si>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</si>
  <si>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</si>
  <si>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</si>
  <si>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</si>
  <si>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</si>
  <si>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</si>
  <si>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</si>
  <si>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</si>
  <si>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</si>
  <si>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</si>
  <si>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</si>
  <si>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</si>
  <si>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</si>
  <si>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</si>
  <si>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</si>
  <si>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</si>
  <si>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</si>
  <si>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</si>
  <si>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</si>
  <si>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</si>
  <si>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</si>
  <si>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</si>
  <si>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</si>
  <si>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</si>
  <si>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</si>
  <si>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</si>
  <si>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</si>
  <si>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</si>
  <si>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</si>
  <si>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</si>
  <si>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</si>
  <si>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</si>
  <si>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</si>
  <si>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</si>
  <si>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</si>
  <si>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</si>
  <si>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</si>
  <si>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</si>
  <si>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</si>
  <si>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</si>
  <si>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</si>
  <si>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</si>
  <si>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</si>
  <si>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</si>
  <si>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</si>
  <si>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</si>
  <si>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</si>
  <si>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</si>
  <si>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</si>
  <si>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</si>
  <si>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</si>
  <si>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</si>
  <si>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</si>
  <si>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</si>
  <si>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</si>
  <si>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</si>
  <si>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</si>
  <si>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</si>
  <si>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</si>
  <si>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</si>
  <si>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</si>
  <si>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</si>
  <si>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</si>
  <si>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</si>
  <si>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</si>
  <si>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</si>
  <si>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</si>
  <si>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</si>
  <si>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</si>
  <si>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</si>
  <si>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</si>
  <si>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</si>
  <si>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</si>
  <si>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</si>
  <si>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</si>
  <si>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</si>
  <si>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</si>
  <si>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</si>
  <si>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</si>
  <si>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</si>
  <si>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</si>
  <si>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</si>
  <si>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</si>
  <si>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</si>
  <si>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</si>
  <si>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</si>
  <si>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</si>
  <si>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</si>
  <si>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</si>
  <si>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</si>
  <si>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</si>
  <si>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</si>
  <si>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</si>
  <si>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</si>
  <si>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</si>
  <si>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</si>
  <si>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</si>
  <si>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</si>
  <si>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</si>
  <si>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</si>
  <si>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</si>
  <si>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</si>
  <si>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</si>
  <si>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</si>
  <si>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</si>
  <si>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</si>
  <si>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</si>
  <si>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</si>
  <si>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</si>
  <si>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</si>
  <si>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</si>
  <si>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</si>
  <si>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</si>
  <si>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</si>
  <si>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</si>
  <si>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</si>
  <si>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</si>
  <si>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</si>
  <si>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</si>
  <si>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</si>
  <si>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</si>
  <si>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</si>
  <si>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</si>
  <si>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</si>
  <si>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</si>
  <si>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</si>
  <si>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</si>
  <si>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</si>
  <si>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</si>
  <si>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</si>
  <si>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</si>
  <si>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</si>
  <si>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</si>
  <si>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</si>
  <si>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</si>
  <si>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</si>
  <si>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</si>
  <si>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</si>
  <si>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</si>
  <si>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</si>
  <si>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</si>
  <si>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</si>
  <si>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</si>
  <si>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</si>
  <si>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</si>
  <si>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</si>
  <si>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</si>
  <si>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</si>
  <si>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</si>
  <si>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</si>
  <si>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</si>
  <si>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</si>
  <si>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</si>
  <si>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</si>
  <si>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</si>
  <si>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</si>
  <si>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</si>
  <si>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</si>
  <si>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</si>
  <si>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</si>
  <si>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</si>
  <si>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</si>
  <si>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</si>
  <si>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</si>
  <si>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</si>
  <si>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</si>
  <si>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</si>
  <si>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</si>
  <si>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</si>
  <si>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</si>
  <si>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</si>
  <si>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</si>
  <si>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</si>
  <si>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</si>
  <si>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</si>
  <si>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</si>
  <si>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</si>
  <si>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</si>
  <si>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</si>
  <si>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</si>
  <si>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</si>
  <si>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</si>
  <si>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</si>
  <si>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</si>
  <si>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</si>
  <si>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</si>
  <si>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</si>
  <si>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</si>
  <si>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</si>
  <si>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</si>
  <si>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</si>
  <si>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</si>
  <si>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</si>
  <si>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</si>
  <si>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</si>
  <si>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</si>
  <si>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</si>
  <si>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</si>
  <si>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</si>
  <si>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</si>
  <si>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</si>
  <si>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</si>
  <si>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</si>
  <si>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</si>
  <si>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</si>
  <si>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</si>
  <si>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</si>
  <si>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</si>
  <si>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</si>
  <si>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</si>
  <si>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</si>
  <si>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</si>
  <si>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</si>
  <si>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</si>
  <si>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</si>
  <si>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</si>
  <si>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</si>
  <si>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</si>
  <si>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</si>
  <si>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</si>
  <si>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</si>
  <si>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</si>
  <si>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</si>
  <si>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</si>
  <si>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</si>
  <si>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</si>
  <si>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</si>
  <si>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</si>
  <si>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</si>
  <si>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</si>
  <si>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</si>
  <si>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</si>
  <si>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</si>
  <si>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</si>
  <si>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</si>
  <si>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</si>
  <si>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</si>
  <si>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</si>
  <si>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</si>
  <si>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</si>
  <si>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</si>
  <si>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</si>
  <si>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</si>
  <si>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</si>
  <si>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</si>
  <si>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</si>
  <si>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</si>
  <si>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</si>
  <si>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</si>
  <si>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</si>
  <si>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</si>
  <si>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</si>
  <si>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</si>
  <si>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</si>
  <si>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</si>
  <si>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</si>
  <si>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</si>
  <si>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</si>
  <si>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</si>
  <si>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</si>
  <si>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</si>
  <si>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</si>
  <si>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</si>
  <si>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</si>
  <si>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</si>
  <si>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</si>
  <si>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</si>
  <si>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</si>
  <si>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</si>
  <si>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</si>
  <si>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</si>
  <si>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</si>
  <si>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</si>
  <si>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</si>
  <si>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</si>
  <si>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</si>
  <si>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</si>
  <si>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</si>
  <si>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</si>
  <si>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</si>
  <si>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</si>
  <si>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</si>
  <si>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</si>
  <si>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</si>
  <si>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</si>
  <si>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</si>
  <si>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</si>
  <si>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</si>
  <si>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</si>
  <si>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</si>
  <si>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</si>
  <si>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</si>
  <si>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</si>
  <si>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</si>
  <si>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</si>
  <si>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</si>
  <si>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</si>
  <si>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</si>
  <si>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</si>
  <si>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</si>
  <si>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</si>
  <si>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</si>
  <si>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</si>
  <si>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</si>
  <si>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</si>
  <si>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</si>
  <si>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</si>
  <si>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</si>
  <si>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</si>
  <si>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</si>
  <si>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</si>
  <si>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</si>
  <si>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</si>
  <si>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</si>
  <si>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</si>
  <si>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</si>
  <si>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</si>
  <si>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</si>
  <si>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</si>
  <si>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</si>
  <si>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</si>
  <si>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</si>
  <si>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</si>
  <si>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</si>
  <si>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</si>
  <si>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</si>
  <si>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</si>
  <si>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</si>
  <si>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</si>
  <si>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</si>
  <si>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</si>
  <si>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</si>
  <si>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</si>
  <si>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</si>
  <si>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</si>
  <si>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</si>
  <si>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</si>
  <si>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</si>
  <si>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</si>
  <si>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</si>
  <si>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</si>
  <si>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</si>
  <si>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</si>
  <si>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</si>
  <si>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</si>
  <si>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</si>
  <si>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</si>
  <si>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</si>
  <si>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</si>
  <si>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</si>
  <si>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</si>
  <si>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</si>
  <si>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</si>
  <si>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</si>
  <si>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</si>
  <si>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</si>
  <si>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</si>
  <si>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</si>
  <si>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</si>
  <si>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</si>
  <si>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</si>
  <si>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</si>
  <si>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</si>
  <si>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</si>
  <si>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</si>
  <si>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</si>
  <si>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</si>
  <si>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</si>
  <si>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</si>
  <si>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</si>
  <si>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</si>
  <si>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</si>
  <si>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</si>
  <si>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</si>
  <si>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</si>
  <si>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</si>
  <si>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</si>
  <si>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</si>
  <si>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</si>
  <si>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</si>
  <si>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</si>
  <si>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</si>
  <si>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</si>
  <si>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</si>
  <si>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</si>
  <si>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</si>
  <si>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</si>
  <si>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</si>
  <si>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</si>
  <si>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</si>
  <si>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</si>
  <si>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</si>
  <si>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</si>
  <si>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</si>
  <si>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</si>
  <si>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</si>
  <si>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</si>
  <si>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</si>
  <si>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</si>
  <si>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</si>
  <si>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</si>
  <si>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</si>
  <si>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</si>
  <si>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</si>
  <si>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</si>
  <si>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</si>
  <si>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</si>
  <si>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</si>
  <si>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</si>
  <si>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</si>
  <si>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</si>
  <si>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</si>
  <si>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</si>
  <si>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</si>
  <si>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</si>
  <si>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</si>
  <si>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</si>
  <si>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</si>
  <si>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</si>
  <si>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</si>
  <si>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</si>
  <si>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</si>
  <si>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</si>
  <si>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</si>
  <si>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</si>
  <si>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</si>
  <si>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</si>
  <si>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</si>
  <si>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</si>
  <si>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</si>
  <si>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</si>
  <si>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</si>
  <si>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</si>
  <si>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</si>
  <si>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</si>
  <si>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</si>
  <si>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</si>
  <si>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</si>
  <si>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</si>
  <si>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</si>
  <si>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</si>
  <si>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</si>
  <si>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</si>
  <si>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</si>
  <si>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</si>
  <si>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</si>
  <si>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</si>
  <si>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</si>
  <si>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</si>
  <si>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</si>
  <si>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</si>
  <si>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</si>
  <si>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</si>
  <si>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</si>
  <si>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</si>
  <si>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</si>
  <si>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</si>
  <si>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</si>
  <si>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</si>
  <si>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</si>
  <si>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</si>
  <si>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</si>
  <si>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</si>
  <si>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</si>
  <si>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</si>
  <si>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</si>
  <si>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</si>
  <si>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</si>
  <si>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</si>
  <si>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</si>
  <si>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</si>
  <si>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</si>
  <si>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</si>
  <si>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</si>
  <si>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</si>
  <si>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</si>
  <si>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</si>
  <si>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</si>
  <si>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</si>
  <si>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</si>
  <si>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</si>
  <si>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</si>
  <si>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</si>
  <si>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</si>
  <si>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</si>
  <si>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</si>
  <si>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</si>
  <si>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</si>
  <si>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</si>
  <si>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</si>
  <si>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</si>
  <si>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</si>
  <si>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</si>
  <si>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</si>
  <si>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</si>
  <si>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</si>
  <si>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</si>
  <si>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</si>
  <si>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</si>
  <si>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</si>
  <si>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</si>
  <si>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</si>
  <si>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</si>
  <si>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</si>
  <si>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</si>
  <si>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</si>
  <si>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</si>
  <si>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</si>
  <si>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</si>
  <si>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</si>
  <si>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</si>
  <si>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</si>
  <si>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</si>
  <si>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</si>
  <si>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</si>
  <si>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</si>
  <si>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</si>
  <si>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</si>
  <si>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</si>
  <si>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</si>
  <si>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</si>
  <si>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</si>
  <si>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</si>
  <si>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</si>
  <si>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</si>
  <si>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</si>
  <si>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</si>
  <si>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</si>
  <si>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</si>
  <si>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</si>
  <si>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</si>
  <si>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</si>
  <si>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</si>
  <si>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</si>
  <si>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</si>
  <si>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</si>
  <si>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</si>
  <si>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</si>
  <si>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</si>
  <si>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</si>
  <si>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</si>
  <si>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</si>
  <si>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</si>
  <si>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</si>
  <si>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</si>
  <si>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</si>
  <si>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</si>
  <si>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</si>
  <si>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</si>
  <si>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</si>
  <si>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</si>
  <si>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</si>
  <si>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</si>
  <si>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</si>
  <si>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</si>
  <si>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</si>
  <si>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</si>
  <si>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</si>
  <si>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</si>
  <si>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</si>
  <si>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</si>
  <si>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</si>
  <si>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</si>
  <si>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</si>
  <si>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</si>
  <si>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</si>
  <si>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</si>
  <si>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</si>
  <si>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</si>
  <si>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</si>
  <si>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</si>
  <si>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</si>
  <si>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</si>
  <si>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</si>
  <si>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</si>
  <si>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</si>
  <si>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</si>
  <si>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</si>
  <si>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</si>
  <si>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</si>
  <si>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</si>
  <si>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</si>
  <si>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</si>
  <si>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</si>
  <si>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</si>
  <si>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</si>
  <si>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</si>
  <si>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</si>
  <si>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</si>
  <si>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</si>
  <si>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</si>
  <si>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</si>
  <si>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</si>
  <si>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</si>
  <si>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</si>
  <si>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</si>
  <si>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</si>
  <si>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</si>
  <si>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</si>
  <si>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</si>
  <si>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</si>
  <si>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</si>
  <si>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</si>
  <si>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</si>
  <si>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</si>
  <si>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</si>
  <si>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</si>
  <si>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</si>
  <si>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</si>
  <si>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</si>
  <si>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</si>
  <si>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</si>
  <si>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</si>
  <si>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</si>
  <si>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</si>
  <si>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</si>
  <si>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</si>
  <si>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</si>
  <si>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</si>
  <si>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</si>
  <si>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</si>
  <si>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</si>
  <si>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</si>
  <si>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</si>
  <si>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</si>
  <si>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</si>
  <si>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</si>
  <si>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</si>
  <si>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</si>
  <si>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</si>
  <si>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</si>
  <si>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</si>
  <si>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</si>
  <si>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</si>
  <si>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</si>
  <si>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</si>
  <si>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</si>
  <si>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</si>
  <si>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</si>
  <si>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</si>
  <si>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</si>
  <si>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</si>
  <si>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</si>
  <si>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</si>
  <si>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</si>
  <si>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</si>
  <si>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</si>
  <si>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</si>
  <si>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</si>
  <si>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</si>
  <si>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</si>
  <si>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</si>
  <si>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</si>
  <si>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</si>
  <si>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</si>
  <si>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</si>
  <si>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</si>
  <si>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</si>
  <si>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</si>
  <si>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</si>
  <si>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</si>
  <si>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</si>
  <si>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</si>
  <si>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</si>
  <si>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</si>
  <si>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</si>
  <si>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</si>
  <si>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</si>
  <si>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</si>
  <si>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</si>
  <si>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</si>
  <si>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</si>
  <si>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</si>
  <si>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</si>
  <si>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</si>
  <si>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</si>
  <si>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</si>
  <si>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</si>
  <si>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</si>
  <si>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</si>
  <si>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</si>
  <si>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</si>
  <si>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</si>
  <si>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</si>
  <si>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</si>
  <si>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</si>
  <si>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</si>
  <si>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</si>
  <si>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</si>
  <si>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</si>
  <si>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</si>
  <si>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</si>
  <si>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</si>
  <si>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</si>
  <si>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</si>
  <si>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</si>
  <si>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</si>
  <si>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</si>
  <si>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</si>
  <si>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</si>
  <si>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</si>
  <si>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</si>
  <si>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</si>
  <si>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</si>
  <si>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</si>
  <si>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</si>
  <si>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</si>
  <si>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</si>
  <si>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</si>
  <si>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</si>
  <si>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</si>
  <si>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</si>
  <si>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</si>
  <si>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</si>
  <si>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</si>
  <si>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</si>
  <si>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</si>
  <si>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</si>
  <si>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</si>
  <si>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</si>
  <si>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</si>
  <si>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</si>
  <si>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</si>
  <si>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</si>
  <si>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</si>
  <si>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</si>
  <si>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</si>
  <si>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</si>
  <si>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</si>
  <si>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</si>
  <si>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</si>
  <si>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</si>
  <si>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</si>
  <si>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</si>
  <si>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</si>
  <si>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</si>
  <si>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</si>
  <si>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</si>
  <si>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</si>
  <si>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</si>
  <si>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</si>
  <si>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</si>
  <si>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</si>
  <si>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</si>
  <si>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</si>
  <si>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</si>
  <si>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</si>
  <si>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</si>
  <si>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</si>
  <si>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</si>
  <si>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</si>
  <si>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</si>
  <si>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</si>
  <si>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</si>
  <si>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</si>
  <si>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</si>
  <si>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</si>
  <si>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</si>
  <si>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</si>
  <si>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</si>
  <si>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</si>
  <si>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</si>
  <si>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</si>
  <si>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</si>
  <si>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</si>
  <si>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</si>
  <si>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</si>
  <si>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</si>
  <si>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</si>
  <si>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</si>
  <si>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</si>
  <si>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</si>
  <si>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</si>
  <si>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</si>
  <si>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</si>
  <si>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</si>
  <si>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</si>
  <si>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</si>
  <si>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</si>
  <si>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</si>
  <si>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</si>
  <si>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</si>
  <si>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</si>
  <si>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</si>
  <si>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</si>
  <si>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</si>
  <si>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</si>
  <si>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</si>
  <si>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</si>
  <si>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</si>
  <si>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</si>
  <si>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</si>
  <si>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</si>
  <si>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</si>
  <si>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</si>
  <si>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</si>
  <si>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</si>
  <si>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</si>
  <si>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</si>
  <si>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</si>
  <si>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</si>
  <si>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</si>
  <si>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</si>
  <si>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</si>
  <si>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</si>
  <si>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</si>
  <si>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</si>
  <si>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</si>
  <si>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</si>
  <si>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</si>
  <si>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</si>
  <si>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</si>
  <si>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</si>
  <si>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</si>
  <si>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</si>
  <si>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</si>
  <si>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</si>
  <si>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</si>
  <si>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</si>
  <si>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</si>
  <si>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</si>
  <si>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</si>
  <si>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</si>
  <si>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</si>
  <si>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</si>
  <si>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</si>
  <si>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</si>
  <si>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</si>
  <si>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</si>
  <si>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</si>
  <si>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</si>
  <si>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</si>
  <si>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</si>
  <si>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</si>
  <si>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</si>
  <si>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</si>
  <si>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</si>
  <si>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</si>
  <si>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</si>
  <si>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</si>
  <si>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</si>
  <si>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</si>
  <si>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</si>
  <si>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</si>
  <si>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</si>
  <si>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</si>
  <si>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</si>
  <si>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</si>
  <si>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</si>
  <si>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</si>
  <si>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</si>
  <si>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</si>
  <si>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</si>
  <si>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</si>
  <si>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</si>
  <si>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</si>
  <si>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</si>
  <si>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</si>
  <si>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</si>
  <si>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</si>
  <si>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</si>
  <si>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</si>
  <si>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</si>
  <si>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</si>
  <si>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</si>
  <si>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</si>
  <si>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</si>
  <si>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</si>
  <si>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</si>
  <si>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</si>
  <si>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</si>
  <si>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</si>
  <si>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</si>
  <si>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</si>
  <si>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</si>
  <si>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</si>
  <si>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</si>
  <si>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</si>
  <si>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</si>
  <si>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</si>
  <si>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</si>
  <si>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</si>
  <si>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</si>
  <si>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</si>
  <si>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</si>
  <si>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</si>
  <si>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</si>
  <si>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</si>
  <si>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</si>
  <si>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</si>
  <si>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</si>
  <si>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</si>
  <si>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</si>
  <si>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</si>
  <si>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</si>
  <si>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</si>
  <si>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</si>
  <si>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</si>
  <si>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</si>
  <si>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</si>
  <si>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</si>
  <si>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</si>
  <si>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</si>
  <si>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</si>
  <si>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</si>
  <si>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</si>
  <si>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</si>
  <si>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</si>
  <si>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</si>
  <si>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</si>
  <si>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</si>
  <si>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</si>
  <si>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</si>
  <si>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</si>
  <si>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</si>
  <si>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</si>
  <si>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</si>
  <si>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</si>
  <si>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</si>
  <si>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</si>
  <si>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</si>
  <si>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</si>
  <si>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</si>
  <si>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</si>
  <si>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</si>
  <si>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</si>
  <si>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</si>
  <si>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</si>
  <si>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</si>
  <si>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</si>
  <si>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</si>
  <si>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</si>
  <si>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</si>
  <si>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</si>
  <si>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</si>
  <si>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</si>
  <si>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</si>
  <si>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</si>
  <si>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</si>
  <si>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</si>
  <si>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</si>
  <si>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</si>
  <si>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</si>
  <si>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</si>
  <si>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</si>
  <si>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</si>
  <si>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</si>
  <si>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</si>
  <si>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</si>
  <si>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</si>
  <si>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</si>
  <si>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</si>
  <si>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</si>
  <si>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</si>
  <si>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</si>
  <si>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</si>
  <si>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</si>
  <si>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</si>
  <si>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</si>
  <si>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</si>
  <si>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</si>
  <si>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</si>
  <si>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</si>
  <si>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</si>
  <si>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</si>
  <si>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</si>
  <si>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</si>
  <si>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</si>
  <si>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</si>
  <si>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</si>
  <si>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</si>
  <si>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</si>
  <si>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</si>
  <si>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</si>
  <si>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</si>
  <si>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</si>
  <si>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</si>
  <si>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</si>
  <si>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</si>
  <si>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</si>
  <si>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</si>
  <si>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</si>
  <si>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</si>
  <si>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</si>
  <si>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</si>
  <si>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</si>
  <si>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</si>
  <si>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</si>
  <si>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</si>
  <si>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</si>
  <si>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</si>
  <si>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</si>
  <si>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</si>
  <si>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</si>
  <si>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</si>
  <si>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</si>
  <si>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</si>
  <si>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</si>
  <si>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</si>
  <si>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</si>
  <si>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</si>
  <si>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</si>
  <si>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</si>
  <si>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</si>
  <si>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</si>
  <si>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</si>
  <si>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</si>
  <si>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</si>
  <si>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</si>
  <si>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</si>
  <si>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</si>
  <si>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</si>
  <si>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</si>
  <si>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</si>
  <si>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</si>
  <si>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</si>
  <si>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</si>
  <si>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</si>
  <si>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</si>
  <si>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</si>
  <si>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</si>
  <si>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</si>
  <si>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</si>
  <si>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</si>
  <si>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</si>
  <si>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</si>
  <si>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</si>
  <si>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</si>
  <si>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</si>
  <si>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</si>
  <si>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</si>
  <si>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</si>
  <si>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</si>
  <si>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</si>
  <si>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</si>
  <si>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</si>
  <si>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</si>
  <si>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</si>
  <si>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</si>
  <si>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</si>
  <si>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</si>
  <si>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</si>
  <si>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</si>
  <si>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</si>
  <si>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</si>
  <si>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</si>
  <si>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</si>
  <si>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</si>
  <si>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</si>
  <si>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</si>
  <si>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</si>
  <si>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</si>
  <si>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</si>
  <si>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</si>
  <si>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</si>
  <si>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</si>
  <si>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</si>
  <si>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</si>
  <si>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</si>
  <si>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</si>
  <si>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</si>
  <si>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</si>
  <si>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</si>
  <si>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</si>
  <si>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</si>
  <si>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</si>
  <si>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</si>
  <si>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</si>
  <si>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</si>
  <si>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</si>
  <si>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</si>
  <si>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</si>
  <si>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</si>
  <si>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</si>
  <si>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</si>
  <si>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</si>
  <si>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</si>
  <si>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</si>
  <si>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</si>
  <si>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</si>
  <si>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</si>
  <si>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</si>
  <si>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</si>
  <si>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</si>
  <si>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</si>
  <si>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</si>
  <si>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</si>
  <si>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</si>
  <si>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</si>
  <si>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</si>
  <si>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</si>
  <si>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</si>
  <si>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</si>
  <si>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</si>
  <si>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</si>
  <si>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</si>
  <si>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</si>
  <si>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</si>
  <si>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</si>
  <si>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</si>
  <si>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</si>
  <si>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</si>
  <si>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</si>
  <si>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</si>
  <si>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</si>
  <si>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</si>
  <si>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</si>
  <si>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</si>
  <si>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</si>
  <si>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</si>
  <si>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</si>
  <si>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</si>
  <si>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</si>
  <si>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</si>
  <si>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</si>
  <si>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</si>
  <si>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</si>
  <si>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</si>
  <si>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</si>
  <si>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</si>
  <si>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</si>
  <si>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</si>
  <si>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</si>
  <si>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</si>
  <si>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</si>
  <si>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</si>
  <si>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</si>
  <si>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</si>
  <si>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</si>
  <si>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</si>
  <si>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</si>
  <si>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</si>
  <si>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</si>
  <si>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</si>
  <si>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</si>
  <si>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</si>
  <si>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</si>
  <si>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</si>
  <si>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</si>
  <si>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</si>
  <si>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</si>
  <si>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</si>
  <si>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</si>
  <si>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</si>
  <si>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</si>
  <si>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</si>
  <si>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</si>
  <si>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</si>
  <si>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</si>
  <si>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</si>
  <si>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</si>
  <si>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</si>
  <si>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</si>
  <si>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</si>
  <si>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</si>
  <si>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</si>
  <si>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</si>
  <si>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</si>
  <si>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</si>
  <si>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</si>
  <si>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</si>
  <si>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</si>
  <si>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</si>
  <si>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</si>
  <si>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</si>
  <si>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</si>
  <si>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</si>
  <si>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</si>
  <si>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</si>
  <si>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</si>
  <si>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</si>
  <si>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</si>
  <si>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</si>
  <si>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</si>
  <si>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</si>
  <si>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</si>
  <si>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</si>
  <si>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</si>
  <si>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</si>
  <si>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</si>
  <si>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</si>
  <si>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</si>
  <si>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</si>
  <si>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</si>
  <si>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</si>
  <si>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</si>
  <si>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</si>
  <si>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</si>
  <si>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</si>
  <si>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</si>
  <si>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</si>
  <si>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</si>
  <si>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</si>
  <si>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</si>
  <si>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</si>
  <si>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</si>
  <si>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</si>
  <si>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</si>
  <si>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</si>
  <si>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</si>
  <si>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</si>
  <si>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</si>
  <si>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</si>
  <si>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</si>
  <si>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</si>
  <si>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</si>
  <si>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</si>
  <si>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</si>
  <si>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</si>
  <si>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</si>
  <si>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</si>
  <si>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</si>
  <si>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</si>
  <si>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</si>
  <si>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</si>
  <si>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</si>
  <si>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</si>
  <si>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</si>
  <si>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</si>
  <si>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</si>
  <si>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</si>
  <si>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</si>
  <si>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</si>
  <si>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</si>
  <si>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</si>
  <si>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</si>
  <si>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</si>
  <si>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</si>
  <si>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</si>
  <si>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</si>
  <si>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</si>
  <si>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</si>
  <si>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</si>
  <si>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</si>
  <si>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</si>
  <si>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</si>
  <si>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</si>
  <si>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</si>
  <si>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</si>
  <si>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</si>
  <si>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</si>
  <si>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</si>
  <si>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</si>
  <si>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</si>
  <si>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</si>
  <si>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</si>
  <si>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</si>
  <si>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</si>
  <si>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</si>
  <si>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</si>
  <si>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</si>
  <si>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</si>
  <si>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</si>
  <si>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</si>
  <si>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</si>
  <si>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</si>
  <si>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</si>
  <si>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</si>
  <si>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</si>
  <si>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</si>
  <si>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</si>
  <si>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</si>
  <si>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</si>
  <si>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</si>
  <si>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</si>
  <si>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</si>
  <si>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</si>
  <si>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</si>
  <si>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</si>
  <si>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</si>
  <si>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</si>
  <si>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</si>
  <si>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</si>
  <si>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</si>
  <si>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</si>
  <si>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</si>
  <si>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</si>
  <si>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</si>
  <si>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</si>
  <si>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</si>
  <si>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</si>
  <si>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</si>
  <si>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</si>
  <si>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</si>
  <si>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</si>
  <si>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</si>
  <si>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</si>
  <si>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</si>
  <si>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</si>
  <si>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</si>
  <si>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</si>
  <si>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</si>
  <si>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</si>
  <si>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</si>
  <si>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</si>
  <si>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</si>
  <si>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</si>
  <si>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</si>
  <si>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</si>
  <si>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</si>
  <si>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</si>
  <si>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</si>
  <si>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</si>
  <si>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</si>
  <si>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</si>
  <si>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</si>
  <si>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</si>
  <si>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</si>
  <si>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</si>
  <si>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</si>
  <si>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</si>
  <si>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</si>
  <si>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</si>
  <si>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</si>
  <si>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</si>
  <si>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</si>
  <si>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</si>
  <si>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</si>
  <si>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</si>
  <si>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</si>
  <si>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</si>
  <si>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</si>
  <si>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</si>
  <si>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</si>
  <si>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</si>
  <si>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</si>
  <si>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</si>
  <si>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</si>
  <si>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</si>
  <si>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</si>
  <si>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</si>
  <si>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</si>
  <si>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</si>
  <si>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</si>
  <si>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</si>
  <si>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</si>
  <si>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</si>
  <si>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</si>
  <si>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</si>
  <si>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</si>
  <si>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</si>
  <si>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</si>
  <si>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</si>
  <si>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</si>
  <si>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</si>
  <si>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</si>
  <si>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</si>
  <si>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</si>
  <si>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</si>
  <si>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</si>
  <si>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</si>
  <si>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</si>
  <si>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</si>
  <si>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</si>
  <si>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</si>
  <si>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</si>
  <si>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</si>
  <si>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</si>
  <si>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</si>
  <si>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</si>
  <si>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</si>
  <si>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</si>
  <si>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</si>
  <si>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</si>
  <si>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</si>
  <si>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</si>
  <si>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</si>
  <si>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</si>
  <si>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</si>
  <si>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</si>
  <si>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</si>
  <si>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</si>
  <si>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</si>
  <si>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</si>
  <si>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</si>
  <si>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</si>
  <si>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</si>
  <si>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</si>
  <si>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</si>
  <si>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</si>
  <si>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</si>
  <si>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</si>
  <si>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</si>
  <si>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</si>
  <si>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</si>
  <si>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</si>
  <si>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</si>
  <si>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</si>
  <si>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</si>
  <si>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</si>
  <si>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</si>
  <si>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</si>
  <si>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</si>
  <si>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</si>
  <si>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</si>
  <si>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</si>
  <si>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</si>
  <si>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</si>
  <si>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</si>
  <si>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</si>
  <si>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</si>
  <si>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</si>
  <si>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</si>
  <si>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</si>
  <si>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</si>
  <si>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</si>
  <si>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</si>
  <si>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</si>
  <si>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</si>
  <si>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</si>
  <si>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</si>
  <si>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</si>
  <si>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</si>
  <si>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</si>
  <si>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</si>
  <si>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</si>
  <si>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</si>
  <si>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</si>
  <si>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</si>
  <si>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</si>
  <si>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</si>
  <si>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</si>
  <si>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</si>
  <si>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</si>
  <si>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</si>
  <si>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</si>
  <si>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</si>
  <si>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</si>
  <si>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</si>
  <si>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</si>
  <si>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</si>
  <si>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</si>
  <si>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</si>
  <si>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</si>
  <si>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</si>
  <si>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</si>
  <si>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</si>
  <si>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</si>
  <si>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</si>
  <si>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</si>
  <si>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</si>
  <si>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</si>
  <si>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</si>
  <si>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</si>
  <si>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</si>
  <si>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</si>
  <si>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</si>
  <si>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</si>
  <si>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</si>
  <si>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</si>
  <si>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</si>
  <si>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</si>
  <si>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</si>
  <si>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</si>
  <si>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</si>
  <si>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</si>
  <si>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</si>
  <si>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</si>
  <si>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</si>
  <si>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</si>
  <si>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</si>
  <si>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</si>
  <si>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</si>
  <si>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</si>
  <si>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</si>
  <si>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</si>
  <si>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</si>
  <si>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</si>
  <si>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</si>
  <si>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</si>
  <si>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</si>
  <si>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</si>
  <si>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</si>
  <si>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</si>
  <si>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</si>
  <si>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</si>
  <si>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</si>
  <si>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</si>
  <si>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</si>
  <si>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</si>
  <si>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</si>
  <si>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</si>
  <si>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</si>
  <si>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</si>
  <si>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</si>
  <si>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</si>
  <si>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</si>
  <si>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</si>
  <si>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</si>
  <si>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</si>
  <si>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</si>
  <si>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</si>
  <si>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</si>
  <si>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</si>
  <si>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</si>
  <si>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</si>
  <si>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</si>
  <si>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</si>
  <si>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</si>
  <si>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</si>
  <si>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</si>
  <si>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</si>
  <si>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</si>
  <si>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</si>
  <si>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</si>
  <si>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</si>
  <si>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</si>
  <si>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</si>
  <si>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</si>
  <si>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</si>
  <si>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</si>
  <si>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</si>
  <si>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</si>
  <si>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</si>
  <si>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</si>
  <si>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</si>
  <si>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</si>
  <si>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</si>
  <si>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</si>
  <si>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</si>
  <si>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</si>
  <si>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</si>
  <si>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</si>
  <si>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</si>
  <si>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</si>
  <si>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</si>
  <si>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</si>
  <si>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</si>
  <si>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</si>
  <si>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</si>
  <si>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</si>
  <si>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</si>
  <si>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</si>
  <si>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</si>
  <si>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</si>
  <si>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</si>
  <si>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</si>
  <si>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</si>
  <si>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</si>
  <si>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</si>
  <si>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</si>
  <si>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</si>
  <si>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</si>
  <si>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</si>
  <si>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</si>
  <si>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</si>
  <si>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</si>
  <si>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</si>
  <si>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</si>
  <si>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</si>
  <si>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</si>
  <si>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</si>
  <si>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</si>
  <si>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</si>
  <si>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</si>
  <si>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</si>
  <si>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</si>
  <si>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</si>
  <si>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</si>
  <si>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</si>
  <si>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</si>
  <si>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</si>
  <si>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</si>
  <si>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</si>
  <si>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</si>
  <si>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</si>
  <si>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</si>
  <si>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</si>
  <si>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</si>
  <si>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</si>
  <si>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</si>
  <si>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</si>
  <si>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</si>
  <si>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</si>
  <si>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</si>
  <si>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</si>
  <si>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</si>
  <si>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</si>
  <si>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</si>
  <si>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</si>
  <si>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</si>
  <si>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</si>
  <si>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</si>
  <si>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</si>
  <si>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</si>
  <si>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</si>
  <si>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</si>
  <si>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</si>
  <si>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</si>
  <si>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</si>
  <si>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</si>
  <si>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</si>
  <si>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</si>
  <si>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</si>
  <si>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</si>
  <si>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</si>
  <si>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</si>
  <si>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</si>
  <si>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</si>
  <si>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</si>
  <si>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</si>
  <si>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</si>
  <si>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</si>
  <si>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</si>
  <si>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</si>
  <si>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</si>
  <si>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</si>
  <si>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</si>
  <si>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</si>
  <si>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</si>
  <si>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</si>
  <si>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</si>
  <si>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</si>
  <si>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</si>
  <si>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</si>
  <si>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</si>
  <si>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</si>
  <si>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</si>
  <si>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</si>
  <si>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</si>
  <si>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</si>
  <si>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</si>
  <si>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</si>
  <si>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</si>
  <si>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</si>
  <si>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</si>
  <si>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</si>
  <si>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</si>
  <si>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</si>
  <si>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</si>
  <si>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</si>
  <si>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</si>
  <si>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</si>
  <si>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</si>
  <si>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</si>
  <si>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</si>
  <si>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</si>
  <si>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</si>
  <si>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</si>
  <si>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</si>
  <si>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</si>
  <si>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</si>
  <si>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</si>
  <si>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</si>
  <si>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</si>
  <si>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</si>
  <si>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</si>
  <si>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</si>
  <si>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</si>
  <si>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</si>
  <si>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</si>
  <si>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</si>
  <si>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</si>
  <si>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</si>
  <si>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</si>
  <si>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</si>
  <si>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</si>
  <si>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</si>
  <si>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</si>
  <si>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</si>
  <si>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</si>
  <si>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</si>
  <si>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</si>
  <si>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</si>
  <si>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</si>
  <si>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</si>
  <si>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</si>
  <si>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</si>
  <si>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</si>
  <si>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</si>
  <si>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</si>
  <si>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</si>
  <si>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</si>
  <si>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</si>
  <si>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</si>
  <si>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</si>
  <si>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</si>
  <si>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</si>
  <si>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</si>
  <si>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</si>
  <si>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</si>
  <si>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</si>
  <si>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</si>
  <si>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</si>
  <si>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</si>
  <si>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</si>
  <si>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</si>
  <si>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</si>
  <si>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</si>
  <si>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</si>
  <si>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</si>
  <si>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</si>
  <si>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</si>
  <si>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</si>
  <si>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</si>
  <si>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</si>
  <si>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</si>
  <si>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</si>
  <si>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</si>
  <si>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</si>
  <si>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</si>
  <si>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</si>
  <si>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</si>
  <si>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</si>
  <si>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</si>
  <si>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</si>
  <si>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</si>
  <si>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</si>
  <si>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</si>
  <si>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</si>
  <si>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</si>
  <si>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</si>
  <si>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</si>
  <si>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</si>
  <si>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</si>
  <si>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</si>
  <si>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</si>
  <si>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</si>
  <si>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</si>
  <si>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</si>
  <si>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</si>
  <si>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</si>
  <si>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</si>
  <si>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</si>
  <si>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</si>
  <si>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</si>
  <si>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</si>
  <si>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</si>
  <si>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</si>
  <si>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</si>
  <si>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</si>
  <si>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</si>
  <si>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</si>
  <si>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</si>
  <si>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</si>
  <si>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</si>
  <si>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</si>
  <si>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</si>
  <si>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</si>
  <si>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</si>
  <si>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</si>
  <si>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</si>
  <si>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</si>
  <si>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</si>
  <si>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</si>
  <si>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</si>
  <si>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</si>
  <si>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</si>
  <si>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</si>
  <si>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</si>
  <si>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</si>
  <si>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</si>
  <si>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</si>
  <si>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</si>
  <si>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</si>
  <si>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</si>
  <si>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</si>
  <si>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</si>
  <si>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</si>
  <si>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</si>
  <si>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</si>
  <si>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</si>
  <si>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</si>
  <si>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</si>
  <si>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</si>
  <si>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</si>
  <si>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</si>
  <si>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</si>
  <si>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</si>
  <si>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</si>
  <si>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</si>
  <si>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</si>
  <si>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</si>
  <si>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</si>
  <si>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</si>
  <si>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</si>
  <si>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</si>
  <si>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</si>
  <si>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</si>
  <si>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</si>
  <si>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</si>
  <si>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</si>
  <si>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</si>
  <si>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</si>
  <si>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</si>
  <si>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</si>
  <si>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</si>
  <si>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</si>
  <si>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</si>
  <si>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</si>
  <si>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</si>
  <si>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</si>
  <si>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</si>
  <si>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</si>
  <si>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</si>
  <si>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</si>
  <si>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</si>
  <si>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</si>
  <si>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</si>
  <si>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</si>
  <si>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</si>
  <si>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</si>
  <si>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</si>
  <si>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</si>
  <si>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</si>
  <si>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</si>
  <si>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</si>
  <si>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</si>
  <si>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</si>
  <si>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</si>
  <si>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</si>
  <si>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</si>
  <si>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</si>
  <si>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</si>
  <si>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</si>
  <si>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</si>
  <si>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</si>
  <si>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</si>
  <si>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</si>
  <si>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</si>
  <si>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</si>
  <si>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</si>
  <si>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</si>
  <si>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</si>
  <si>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</si>
  <si>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</si>
  <si>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</si>
  <si>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</si>
  <si>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</si>
  <si>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</si>
  <si>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</si>
  <si>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</si>
  <si>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</si>
  <si>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</si>
  <si>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</si>
  <si>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</si>
  <si>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</si>
  <si>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</si>
  <si>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</si>
  <si>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</si>
  <si>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</si>
  <si>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</si>
  <si>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</si>
  <si>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</si>
  <si>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</si>
  <si>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</si>
  <si>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</si>
  <si>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</si>
  <si>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</si>
  <si>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</si>
  <si>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</si>
  <si>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</si>
  <si>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</si>
  <si>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</si>
  <si>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</si>
  <si>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</si>
  <si>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</si>
  <si>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</si>
  <si>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</si>
  <si>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</si>
  <si>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</si>
  <si>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</si>
  <si>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</si>
  <si>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</si>
  <si>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</si>
  <si>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</si>
  <si>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</si>
  <si>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</si>
  <si>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</si>
  <si>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</si>
  <si>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</si>
  <si>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</si>
  <si>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</si>
  <si>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</si>
  <si>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</si>
  <si>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</si>
  <si>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</si>
  <si>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</si>
  <si>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</si>
  <si>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</si>
  <si>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</si>
  <si>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</si>
  <si>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</si>
  <si>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</si>
  <si>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</si>
  <si>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</si>
  <si>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</si>
  <si>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</si>
  <si>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</si>
  <si>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</si>
  <si>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</si>
  <si>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</si>
  <si>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</si>
  <si>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</si>
  <si>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</si>
  <si>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</si>
  <si>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</si>
  <si>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</si>
  <si>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</si>
  <si>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</si>
  <si>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</si>
  <si>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</si>
  <si>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</si>
  <si>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</si>
  <si>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</si>
  <si>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</si>
  <si>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</si>
  <si>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</si>
  <si>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</si>
  <si>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</si>
  <si>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</si>
  <si>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</si>
  <si>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</si>
  <si>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</si>
  <si>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</si>
  <si>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</si>
  <si>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</si>
  <si>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</si>
  <si>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</si>
  <si>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</si>
  <si>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</si>
  <si>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</si>
  <si>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</si>
  <si>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</si>
  <si>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</si>
  <si>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</si>
  <si>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</si>
  <si>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</si>
  <si>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</si>
  <si>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</si>
  <si>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</si>
  <si>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</si>
  <si>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</si>
  <si>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</si>
  <si>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</si>
  <si>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</si>
  <si>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</si>
  <si>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</si>
  <si>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</si>
  <si>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</si>
  <si>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</si>
  <si>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</si>
  <si>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</si>
  <si>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</si>
  <si>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</si>
  <si>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</si>
  <si>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</si>
  <si>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</si>
  <si>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</si>
  <si>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</si>
  <si>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</si>
  <si>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</si>
  <si>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</si>
  <si>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</si>
  <si>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</si>
  <si>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</si>
  <si>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</si>
  <si>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</si>
  <si>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</si>
  <si>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</si>
  <si>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</si>
  <si>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</si>
  <si>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</si>
  <si>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</si>
  <si>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</si>
  <si>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</si>
  <si>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</si>
  <si>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</si>
  <si>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</si>
  <si>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</si>
  <si>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</si>
  <si>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</si>
  <si>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</si>
  <si>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</si>
  <si>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</si>
  <si>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</si>
  <si>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</si>
  <si>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</si>
  <si>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</si>
  <si>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</si>
  <si>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</si>
  <si>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</si>
  <si>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</si>
  <si>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</si>
  <si>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</si>
  <si>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</si>
  <si>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</si>
  <si>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</si>
  <si>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</si>
  <si>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</si>
  <si>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</si>
  <si>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</si>
  <si>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</si>
  <si>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</si>
  <si>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</si>
  <si>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</si>
  <si>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</si>
  <si>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</si>
  <si>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</si>
  <si>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</si>
  <si>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</si>
  <si>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</si>
  <si>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</si>
  <si>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</si>
  <si>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</si>
  <si>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</si>
  <si>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</si>
  <si>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</si>
  <si>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</si>
  <si>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</si>
  <si>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</si>
  <si>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</si>
  <si>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</si>
  <si>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</si>
  <si>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</si>
  <si>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</si>
  <si>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</si>
  <si>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</si>
  <si>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</si>
  <si>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</si>
  <si>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</si>
  <si>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</si>
  <si>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</si>
  <si>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</si>
  <si>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</si>
  <si>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</si>
  <si>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</si>
  <si>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</si>
  <si>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</si>
  <si>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</si>
  <si>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</si>
  <si>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</si>
  <si>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</si>
  <si>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</si>
  <si>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</si>
  <si>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</si>
  <si>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</si>
  <si>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</si>
  <si>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</si>
  <si>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</si>
  <si>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</si>
  <si>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</si>
  <si>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</si>
  <si>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</si>
  <si>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</si>
  <si>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</si>
  <si>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</si>
  <si>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</si>
  <si>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</si>
  <si>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</si>
  <si>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</si>
  <si>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</si>
  <si>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</si>
  <si>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</si>
  <si>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</si>
  <si>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</si>
  <si>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</si>
  <si>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</si>
  <si>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</si>
  <si>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</si>
  <si>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</si>
  <si>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</si>
  <si>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</si>
  <si>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</si>
  <si>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</si>
  <si>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</si>
  <si>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</si>
  <si>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</si>
  <si>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</si>
  <si>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</si>
  <si>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</si>
  <si>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</si>
  <si>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</si>
  <si>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</si>
  <si>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</si>
  <si>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</si>
  <si>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</si>
  <si>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</si>
  <si>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</si>
  <si>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</si>
  <si>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</si>
  <si>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</si>
  <si>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</si>
  <si>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</si>
  <si>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</si>
  <si>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</si>
  <si>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</si>
  <si>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</si>
  <si>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</si>
  <si>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</si>
  <si>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</si>
  <si>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</si>
  <si>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</si>
  <si>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</si>
  <si>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</si>
  <si>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</si>
  <si>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</si>
  <si>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</si>
  <si>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</si>
  <si>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</si>
  <si>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</si>
  <si>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</si>
  <si>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</si>
  <si>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</si>
  <si>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</si>
  <si>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</si>
  <si>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</si>
  <si>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</si>
  <si>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</si>
  <si>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</si>
  <si>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</si>
  <si>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</si>
  <si>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</si>
  <si>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</si>
  <si>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</si>
  <si>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</si>
  <si>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</si>
  <si>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</si>
  <si>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</si>
  <si>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</si>
  <si>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</si>
  <si>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</si>
  <si>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</si>
  <si>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</si>
  <si>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</si>
  <si>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</si>
  <si>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</si>
  <si>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</si>
  <si>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</si>
  <si>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</si>
  <si>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</si>
  <si>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</si>
  <si>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</si>
  <si>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</si>
  <si>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</si>
  <si>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</si>
  <si>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</si>
  <si>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</si>
  <si>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</si>
  <si>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</si>
  <si>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</si>
  <si>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</si>
  <si>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</si>
  <si>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</si>
  <si>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</si>
  <si>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</si>
  <si>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</si>
  <si>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</si>
  <si>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</si>
  <si>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</si>
  <si>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</si>
  <si>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</si>
  <si>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</si>
  <si>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</si>
  <si>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</si>
  <si>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</si>
  <si>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</si>
  <si>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</si>
  <si>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</si>
  <si>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</si>
  <si>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</si>
  <si>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</si>
  <si>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</si>
  <si>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</si>
  <si>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</si>
  <si>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</si>
  <si>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</si>
  <si>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</si>
  <si>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</si>
  <si>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</si>
  <si>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</si>
  <si>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</si>
  <si>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</si>
  <si>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</si>
  <si>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</si>
  <si>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</si>
  <si>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</si>
  <si>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</si>
  <si>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</si>
  <si>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</si>
  <si>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</si>
  <si>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</si>
  <si>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</si>
  <si>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</si>
  <si>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</si>
  <si>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</si>
  <si>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</si>
  <si>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</si>
  <si>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</si>
  <si>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</si>
  <si>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</si>
  <si>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</si>
  <si>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</si>
  <si>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</si>
  <si>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</si>
  <si>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</si>
  <si>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</si>
  <si>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</si>
  <si>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</si>
  <si>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</si>
  <si>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</si>
  <si>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</si>
  <si>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</si>
  <si>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</si>
  <si>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</si>
  <si>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</si>
  <si>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</si>
  <si>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</si>
  <si>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</si>
  <si>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</si>
  <si>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</si>
  <si>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</si>
  <si>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</si>
  <si>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</si>
  <si>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</si>
  <si>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</si>
  <si>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</si>
  <si>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</si>
  <si>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</si>
  <si>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</si>
  <si>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</si>
  <si>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</si>
  <si>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</si>
  <si>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</si>
  <si>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</si>
  <si>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</si>
  <si>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</si>
  <si>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</si>
  <si>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</si>
  <si>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</si>
  <si>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</si>
  <si>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</si>
  <si>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</si>
  <si>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</si>
  <si>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</si>
  <si>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</si>
  <si>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</si>
  <si>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</si>
  <si>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</si>
  <si>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</si>
  <si>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</si>
  <si>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</si>
  <si>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</si>
  <si>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</si>
  <si>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</si>
  <si>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</si>
  <si>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</si>
  <si>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</si>
  <si>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</si>
  <si>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</si>
  <si>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</si>
  <si>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</si>
  <si>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</si>
  <si>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</si>
  <si>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</si>
  <si>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</si>
  <si>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</si>
  <si>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</si>
  <si>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</si>
  <si>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</si>
  <si>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</si>
  <si>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</si>
  <si>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</si>
  <si>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</si>
  <si>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</si>
  <si>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</si>
  <si>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</si>
  <si>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</si>
  <si>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</si>
  <si>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</si>
  <si>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</si>
  <si>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</si>
  <si>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</si>
  <si>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</si>
  <si>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</si>
  <si>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</si>
  <si>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</si>
  <si>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</si>
  <si>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</si>
  <si>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</si>
  <si>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</si>
  <si>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</si>
  <si>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</si>
  <si>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</si>
  <si>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</si>
  <si>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</si>
  <si>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</si>
  <si>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</si>
  <si>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</si>
  <si>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</si>
  <si>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</si>
  <si>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</si>
  <si>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</si>
  <si>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</si>
  <si>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</si>
  <si>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</si>
  <si>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</si>
  <si>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</si>
  <si>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</si>
  <si>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</si>
  <si>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</si>
  <si>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</si>
  <si>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</si>
  <si>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</si>
  <si>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</si>
  <si>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</si>
  <si>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</si>
  <si>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</si>
  <si>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</si>
  <si>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</si>
  <si>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</si>
  <si>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</si>
  <si>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</si>
  <si>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</si>
  <si>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</si>
  <si>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</si>
  <si>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</si>
  <si>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</si>
  <si>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</si>
  <si>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</si>
  <si>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</si>
  <si>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</si>
  <si>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</si>
  <si>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</si>
  <si>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</si>
  <si>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</si>
  <si>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</si>
  <si>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</si>
  <si>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</si>
  <si>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</si>
  <si>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</si>
  <si>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</si>
  <si>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</si>
  <si>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</si>
  <si>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</si>
  <si>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</si>
  <si>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</si>
  <si>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</si>
  <si>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</si>
  <si>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</si>
  <si>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</si>
  <si>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</si>
  <si>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</si>
  <si>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</si>
  <si>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</si>
  <si>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</si>
  <si>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</si>
  <si>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</si>
  <si>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</si>
  <si>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</si>
  <si>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</si>
  <si>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</si>
  <si>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</si>
  <si>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</si>
  <si>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</si>
  <si>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</si>
  <si>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</si>
  <si>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</si>
  <si>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</si>
  <si>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</si>
  <si>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</si>
  <si>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</si>
  <si>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</si>
  <si>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</si>
  <si>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</si>
  <si>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</si>
  <si>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</si>
  <si>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</si>
  <si>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</si>
  <si>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</si>
  <si>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</si>
  <si>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</si>
  <si>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</si>
  <si>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</si>
  <si>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</si>
  <si>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</si>
  <si>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</si>
  <si>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</si>
  <si>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</si>
  <si>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</si>
  <si>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</si>
  <si>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</si>
  <si>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</si>
  <si>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</si>
  <si>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</si>
  <si>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</si>
  <si>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</si>
  <si>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</si>
  <si>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</si>
  <si>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</si>
  <si>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</si>
  <si>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</si>
  <si>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</si>
  <si>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</si>
  <si>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</si>
  <si>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</si>
  <si>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</si>
  <si>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</si>
  <si>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</si>
  <si>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</si>
  <si>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</si>
  <si>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</si>
  <si>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</si>
  <si>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</si>
  <si>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</si>
  <si>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</si>
  <si>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</si>
  <si>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</si>
  <si>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</si>
  <si>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</si>
  <si>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</si>
  <si>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</si>
  <si>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</si>
  <si>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</si>
  <si>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</si>
  <si>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</si>
  <si>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</si>
  <si>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</si>
  <si>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</si>
  <si>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</si>
  <si>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</si>
  <si>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</si>
  <si>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</si>
  <si>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</si>
  <si>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</si>
  <si>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</si>
  <si>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</si>
  <si>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</si>
  <si>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</si>
  <si>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</si>
  <si>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</si>
  <si>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</si>
  <si>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</si>
  <si>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</si>
  <si>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</si>
  <si>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</si>
  <si>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</si>
  <si>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</si>
  <si>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</si>
  <si>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</si>
  <si>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</si>
  <si>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</si>
  <si>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</si>
  <si>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</si>
  <si>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</si>
  <si>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</si>
  <si>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</si>
  <si>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</si>
  <si>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</si>
  <si>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</si>
  <si>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</si>
  <si>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</si>
  <si>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</si>
  <si>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</si>
  <si>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</si>
  <si>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</si>
  <si>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</si>
  <si>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</si>
  <si>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</si>
  <si>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</si>
  <si>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</si>
  <si>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</si>
  <si>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</si>
  <si>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</si>
  <si>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</si>
  <si>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</si>
  <si>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</si>
  <si>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</si>
  <si>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</si>
  <si>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</si>
  <si>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</si>
  <si>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</si>
  <si>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</si>
  <si>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</si>
  <si>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</si>
  <si>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</si>
  <si>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</si>
  <si>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</si>
  <si>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</si>
  <si>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</si>
  <si>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</si>
  <si>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</si>
  <si>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</si>
  <si>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</si>
  <si>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</si>
  <si>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</si>
  <si>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</si>
  <si>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</si>
  <si>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</si>
  <si>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</si>
  <si>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</si>
  <si>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</si>
  <si>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</si>
  <si>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</si>
  <si>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</si>
  <si>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</si>
  <si>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</si>
  <si>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</si>
  <si>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</si>
  <si>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</si>
  <si>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</si>
  <si>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</si>
  <si>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</si>
  <si>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</si>
  <si>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</si>
  <si>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</si>
  <si>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</si>
  <si>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</si>
  <si>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</si>
  <si>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</si>
  <si>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</si>
  <si>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</si>
  <si>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</si>
  <si>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</si>
  <si>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</si>
  <si>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</si>
  <si>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</si>
  <si>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</si>
  <si>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</si>
  <si>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</si>
  <si>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</si>
  <si>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</si>
  <si>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</si>
  <si>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</si>
  <si>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</si>
  <si>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</si>
  <si>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</si>
  <si>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</si>
  <si>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</si>
  <si>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</si>
  <si>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</si>
  <si>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</si>
  <si>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</si>
  <si>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</si>
  <si>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</si>
  <si>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</si>
  <si>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</si>
  <si>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</si>
  <si>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</si>
  <si>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</si>
  <si>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</si>
  <si>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</si>
  <si>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</si>
  <si>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</si>
  <si>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</si>
  <si>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</si>
  <si>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</si>
  <si>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</si>
  <si>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</si>
  <si>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</si>
  <si>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</si>
  <si>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</si>
  <si>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</si>
  <si>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</si>
  <si>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</si>
  <si>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</si>
  <si>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</si>
  <si>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</si>
  <si>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</si>
  <si>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</si>
  <si>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</si>
  <si>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</si>
  <si>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</si>
  <si>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</si>
  <si>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</si>
  <si>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</si>
  <si>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</si>
  <si>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</si>
  <si>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</si>
  <si>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</si>
  <si>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</si>
  <si>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</si>
  <si>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</si>
  <si>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</si>
  <si>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</si>
  <si>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</si>
  <si>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</si>
  <si>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</si>
  <si>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</si>
  <si>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</si>
  <si>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</si>
  <si>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</si>
  <si>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</si>
  <si>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</si>
  <si>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</si>
  <si>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</si>
  <si>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</si>
  <si>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</si>
  <si>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</si>
  <si>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</si>
  <si>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</si>
  <si>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</si>
  <si>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</si>
  <si>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</si>
  <si>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</si>
  <si>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</si>
  <si>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</si>
  <si>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</si>
  <si>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</si>
  <si>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</si>
  <si>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</si>
  <si>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</si>
  <si>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</si>
  <si>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</si>
  <si>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</si>
  <si>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</si>
  <si>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</si>
  <si>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</si>
  <si>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</si>
  <si>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</si>
  <si>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</si>
  <si>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</si>
  <si>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</si>
  <si>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</si>
  <si>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</si>
  <si>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</si>
  <si>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</si>
  <si>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</si>
  <si>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</si>
  <si>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</si>
  <si>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</si>
  <si>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</si>
  <si>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</si>
  <si>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</si>
  <si>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</si>
  <si>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</si>
  <si>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</si>
  <si>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</si>
  <si>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</si>
  <si>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</si>
  <si>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</si>
  <si>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</si>
  <si>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</si>
  <si>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</si>
  <si>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</si>
  <si>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</si>
  <si>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</si>
  <si>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</si>
  <si>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</si>
  <si>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</si>
  <si>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</si>
  <si>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</si>
  <si>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</si>
  <si>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</si>
  <si>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</si>
  <si>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</si>
  <si>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</si>
  <si>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</si>
  <si>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</si>
  <si>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</si>
  <si>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</si>
  <si>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</si>
  <si>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</si>
  <si>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</si>
  <si>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</si>
  <si>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</si>
  <si>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</si>
  <si>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</si>
  <si>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</si>
  <si>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</si>
  <si>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</si>
  <si>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</si>
  <si>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</si>
  <si>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</si>
  <si>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</si>
  <si>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</si>
  <si>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</si>
  <si>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</si>
  <si>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</si>
  <si>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</si>
  <si>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</si>
  <si>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</si>
  <si>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</si>
  <si>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</si>
  <si>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</si>
  <si>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</si>
  <si>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</si>
  <si>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</si>
  <si>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</si>
  <si>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</si>
  <si>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</si>
  <si>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</si>
  <si>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</si>
  <si>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</si>
  <si>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</si>
  <si>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</si>
  <si>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</si>
  <si>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</si>
  <si>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</si>
  <si>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</si>
  <si>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</si>
  <si>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</si>
  <si>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</si>
  <si>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</si>
  <si>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</si>
  <si>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</si>
  <si>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</si>
  <si>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</si>
  <si>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</si>
  <si>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</si>
  <si>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</si>
  <si>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</si>
  <si>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</si>
  <si>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</si>
  <si>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</si>
  <si>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</si>
  <si>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</si>
  <si>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</si>
  <si>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</si>
  <si>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</si>
  <si>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</si>
  <si>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</si>
  <si>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</si>
  <si>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</si>
  <si>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</si>
  <si>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</si>
  <si>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</si>
  <si>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</si>
  <si>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</si>
  <si>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</si>
  <si>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</si>
  <si>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</si>
  <si>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</si>
  <si>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</si>
  <si>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</si>
  <si>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</si>
  <si>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</si>
  <si>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</si>
  <si>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</si>
  <si>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</si>
  <si>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</si>
  <si>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</si>
  <si>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</si>
  <si>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</si>
  <si>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</si>
  <si>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</si>
  <si>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</si>
  <si>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</si>
  <si>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</si>
  <si>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</si>
  <si>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</si>
  <si>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</si>
  <si>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</si>
  <si>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</si>
  <si>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</si>
  <si>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</si>
  <si>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</si>
  <si>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</si>
  <si>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</si>
  <si>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</si>
  <si>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</si>
  <si>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</si>
  <si>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</si>
  <si>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</si>
  <si>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</si>
  <si>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</si>
  <si>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</si>
  <si>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</si>
  <si>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</si>
  <si>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</si>
  <si>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</si>
  <si>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</si>
  <si>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</si>
  <si>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</si>
  <si>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</si>
  <si>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</si>
  <si>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</si>
  <si>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</si>
  <si>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</si>
  <si>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</si>
  <si>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</si>
  <si>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</si>
  <si>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</si>
  <si>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</si>
  <si>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</si>
  <si>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</si>
  <si>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</si>
  <si>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</si>
  <si>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</si>
  <si>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</si>
  <si>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</si>
  <si>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</si>
  <si>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</si>
  <si>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</si>
  <si>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</si>
  <si>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</si>
  <si>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</si>
  <si>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</si>
  <si>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</si>
  <si>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</si>
  <si>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</si>
  <si>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</si>
  <si>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</si>
  <si>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</si>
  <si>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</si>
  <si>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</si>
  <si>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</si>
  <si>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</si>
  <si>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</si>
  <si>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</si>
  <si>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</si>
  <si>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</si>
  <si>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</si>
  <si>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</si>
  <si>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</si>
  <si>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</si>
  <si>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</si>
  <si>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</si>
  <si>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</si>
  <si>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</si>
  <si>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</si>
  <si>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</si>
  <si>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</si>
  <si>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</si>
  <si>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</si>
  <si>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</si>
  <si>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</si>
  <si>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</si>
  <si>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</si>
  <si>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</si>
  <si>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</si>
  <si>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</si>
  <si>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</si>
  <si>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</si>
  <si>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</si>
  <si>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</si>
  <si>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</si>
  <si>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</si>
  <si>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</si>
  <si>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</si>
  <si>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</si>
  <si>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</si>
  <si>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</si>
  <si>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</si>
  <si>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</si>
  <si>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</si>
  <si>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</si>
  <si>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</si>
  <si>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</si>
  <si>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</si>
  <si>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</si>
  <si>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</si>
  <si>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</si>
  <si>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</si>
  <si>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</si>
  <si>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</si>
  <si>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</si>
  <si>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</si>
  <si>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</si>
  <si>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</si>
  <si>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</si>
  <si>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</si>
  <si>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</si>
  <si>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</si>
  <si>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</si>
  <si>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</si>
  <si>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</si>
  <si>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</si>
  <si>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</si>
  <si>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</si>
  <si>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</si>
  <si>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</si>
  <si>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</si>
  <si>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</si>
  <si>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</si>
  <si>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</si>
  <si>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</si>
  <si>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</si>
  <si>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</si>
  <si>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</si>
  <si>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</si>
  <si>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</si>
  <si>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</si>
  <si>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</si>
  <si>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</si>
  <si>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</si>
  <si>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</si>
  <si>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</si>
  <si>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</si>
  <si>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</si>
  <si>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</si>
  <si>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</si>
  <si>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</si>
  <si>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</si>
  <si>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</si>
  <si>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</si>
  <si>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</si>
  <si>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</si>
  <si>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</si>
  <si>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</si>
  <si>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</si>
  <si>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</si>
  <si>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</si>
  <si>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</si>
  <si>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</si>
  <si>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</si>
  <si>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</si>
  <si>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</si>
  <si>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</si>
  <si>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</si>
  <si>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</si>
  <si>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</si>
  <si>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</si>
  <si>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</si>
  <si>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</si>
  <si>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</si>
  <si>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</si>
  <si>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</si>
  <si>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</si>
  <si>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</si>
  <si>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</si>
  <si>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</si>
  <si>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</si>
  <si>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</si>
  <si>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</si>
  <si>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</si>
  <si>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</si>
  <si>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</si>
  <si>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</si>
  <si>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</si>
  <si>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</si>
  <si>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</si>
  <si>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</si>
  <si>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</si>
  <si>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</si>
  <si>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</si>
  <si>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</si>
  <si>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</si>
  <si>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</si>
  <si>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</si>
  <si>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</si>
  <si>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</si>
  <si>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</si>
  <si>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</si>
  <si>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</si>
  <si>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</si>
  <si>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</si>
  <si>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</si>
  <si>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</si>
  <si>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</si>
  <si>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</si>
  <si>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</si>
  <si>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</si>
  <si>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</si>
  <si>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</si>
  <si>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</si>
  <si>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</si>
  <si>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</si>
  <si>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</si>
  <si>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</si>
  <si>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</si>
  <si>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</si>
  <si>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</si>
  <si>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</si>
  <si>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</si>
  <si>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</si>
  <si>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</si>
  <si>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</si>
  <si>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</si>
  <si>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</si>
  <si>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</si>
  <si>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</si>
  <si>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</si>
  <si>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</si>
  <si>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</si>
  <si>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</si>
  <si>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</si>
  <si>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</si>
  <si>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</si>
  <si>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</si>
  <si>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</si>
  <si>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</si>
  <si>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</si>
  <si>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</si>
  <si>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</si>
  <si>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</si>
  <si>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</si>
  <si>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</si>
  <si>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</si>
  <si>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</si>
  <si>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</si>
  <si>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</si>
  <si>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</si>
  <si>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</si>
  <si>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</si>
  <si>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</si>
  <si>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</si>
  <si>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</si>
  <si>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</si>
  <si>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</si>
  <si>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</si>
  <si>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</si>
  <si>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</si>
  <si>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</si>
  <si>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</si>
  <si>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</si>
  <si>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</si>
  <si>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</si>
  <si>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</si>
  <si>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</si>
  <si>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</si>
  <si>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</si>
  <si>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</si>
  <si>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</si>
  <si>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</si>
  <si>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</si>
  <si>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</si>
  <si>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</si>
  <si>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</si>
  <si>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</si>
  <si>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</si>
  <si>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</si>
  <si>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</si>
  <si>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</si>
  <si>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</si>
  <si>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</si>
  <si>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</si>
  <si>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</si>
  <si>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</si>
  <si>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</si>
  <si>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</si>
  <si>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</si>
  <si>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</si>
  <si>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</si>
  <si>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</si>
  <si>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</si>
  <si>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</si>
  <si>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</si>
  <si>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</si>
  <si>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</si>
  <si>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</si>
  <si>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</si>
  <si>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</si>
  <si>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</si>
  <si>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</si>
  <si>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</si>
  <si>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</si>
  <si>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</si>
  <si>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</si>
  <si>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</si>
  <si>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</si>
  <si>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</si>
  <si>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</si>
  <si>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</si>
  <si>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</si>
  <si>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</si>
  <si>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</si>
  <si>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</si>
  <si>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</si>
  <si>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</si>
  <si>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</si>
  <si>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</si>
  <si>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</si>
  <si>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</si>
  <si>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</si>
  <si>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</si>
  <si>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</si>
  <si>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</si>
  <si>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</si>
  <si>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</si>
  <si>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</si>
  <si>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</si>
  <si>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</si>
  <si>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</si>
  <si>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</si>
  <si>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</si>
  <si>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</si>
  <si>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</si>
  <si>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</si>
  <si>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</si>
  <si>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</si>
  <si>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</si>
  <si>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</si>
  <si>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</si>
  <si>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</si>
  <si>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</si>
  <si>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</si>
  <si>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</si>
  <si>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</si>
  <si>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</si>
  <si>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</si>
  <si>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</si>
  <si>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</si>
  <si>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</si>
  <si>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</si>
  <si>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</si>
  <si>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</si>
  <si>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</si>
  <si>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</si>
  <si>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</si>
  <si>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</si>
  <si>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</si>
  <si>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</si>
  <si>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</si>
  <si>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</si>
  <si>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</si>
  <si>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</si>
  <si>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</si>
  <si>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</si>
  <si>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</si>
  <si>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</si>
  <si>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</si>
  <si>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</si>
  <si>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</si>
  <si>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</si>
  <si>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</si>
  <si>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</si>
  <si>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</si>
  <si>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</si>
  <si>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</si>
  <si>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</si>
  <si>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</si>
  <si>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</si>
  <si>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</si>
  <si>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</si>
  <si>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</si>
  <si>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</si>
  <si>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</si>
  <si>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</si>
  <si>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</si>
  <si>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</si>
  <si>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</si>
  <si>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</si>
  <si>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</si>
  <si>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</si>
  <si>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</si>
  <si>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</si>
  <si>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</si>
  <si>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</si>
  <si>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</si>
  <si>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</si>
  <si>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</si>
  <si>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</si>
  <si>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</si>
  <si>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</si>
  <si>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</si>
  <si>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</si>
  <si>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</si>
  <si>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</si>
  <si>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</si>
  <si>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</si>
  <si>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</si>
  <si>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</si>
  <si>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</si>
  <si>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</si>
  <si>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</si>
  <si>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</si>
  <si>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</si>
  <si>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</si>
  <si>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</si>
  <si>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</si>
  <si>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</si>
  <si>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</si>
  <si>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</si>
  <si>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</si>
  <si>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</si>
  <si>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</si>
  <si>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</si>
  <si>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</si>
  <si>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</si>
  <si>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</si>
  <si>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</si>
  <si>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</si>
  <si>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</si>
  <si>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</si>
  <si>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</si>
  <si>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</si>
  <si>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</si>
  <si>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</si>
  <si>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</si>
  <si>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</si>
  <si>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</si>
  <si>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</si>
  <si>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</si>
  <si>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</si>
  <si>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</si>
  <si>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</si>
  <si>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</si>
  <si>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</si>
  <si>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</si>
  <si>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</si>
  <si>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</si>
  <si>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</si>
  <si>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</si>
  <si>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</si>
  <si>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</si>
  <si>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</si>
  <si>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</si>
  <si>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</si>
  <si>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</si>
  <si>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</si>
  <si>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</si>
  <si>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</si>
  <si>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</si>
  <si>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</si>
  <si>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</si>
  <si>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</si>
  <si>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</si>
  <si>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</si>
  <si>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</si>
  <si>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</si>
  <si>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</si>
  <si>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</si>
  <si>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</si>
  <si>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</si>
  <si>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</si>
  <si>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</si>
  <si>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</si>
  <si>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</si>
  <si>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</si>
  <si>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</si>
  <si>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</si>
  <si>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</si>
  <si>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</si>
  <si>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</si>
  <si>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</si>
  <si>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</si>
  <si>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</si>
  <si>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</si>
  <si>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</si>
  <si>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</si>
  <si>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</si>
  <si>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</si>
  <si>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</si>
  <si>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</si>
  <si>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</si>
  <si>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</si>
  <si>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</si>
  <si>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</si>
  <si>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</si>
  <si>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</si>
  <si>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</si>
  <si>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</si>
  <si>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</si>
  <si>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</si>
  <si>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</si>
  <si>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</si>
  <si>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</si>
  <si>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</si>
  <si>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</si>
  <si>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</si>
  <si>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</si>
  <si>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</si>
  <si>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</si>
  <si>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</si>
  <si>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</si>
  <si>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</si>
  <si>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</si>
  <si>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</si>
  <si>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</si>
  <si>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</si>
  <si>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</si>
  <si>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</si>
  <si>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</si>
  <si>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</si>
  <si>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</si>
  <si>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</si>
  <si>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</si>
  <si>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</si>
  <si>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</si>
  <si>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</si>
  <si>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</si>
  <si>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</si>
  <si>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</si>
  <si>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</si>
  <si>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</si>
  <si>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</si>
  <si>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</si>
  <si>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</si>
  <si>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</si>
  <si>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</si>
  <si>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</si>
  <si>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</si>
  <si>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</si>
  <si>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</si>
  <si>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</si>
  <si>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</si>
  <si>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</si>
  <si>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</si>
  <si>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</si>
  <si>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</si>
  <si>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</si>
  <si>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</si>
  <si>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</si>
  <si>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</si>
  <si>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</si>
  <si>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</si>
  <si>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</si>
  <si>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</si>
  <si>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</si>
  <si>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</si>
  <si>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</si>
  <si>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</si>
  <si>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</si>
  <si>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</si>
  <si>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</si>
  <si>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</si>
  <si>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</si>
  <si>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</si>
  <si>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</si>
  <si>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</si>
  <si>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</si>
  <si>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</si>
  <si>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</si>
  <si>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</si>
  <si>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</si>
  <si>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</si>
  <si>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</si>
  <si>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</si>
  <si>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</si>
  <si>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</si>
  <si>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</si>
  <si>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</si>
  <si>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</si>
  <si>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</si>
  <si>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</si>
  <si>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</si>
  <si>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</si>
  <si>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</si>
  <si>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</si>
  <si>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</si>
  <si>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</si>
  <si>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</si>
  <si>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</si>
  <si>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</si>
  <si>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</si>
  <si>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</si>
  <si>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</si>
  <si>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</si>
  <si>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</si>
  <si>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</si>
  <si>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</si>
  <si>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</si>
  <si>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</si>
  <si>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</si>
  <si>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</si>
  <si>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</si>
  <si>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</si>
  <si>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</si>
  <si>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</si>
  <si>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</si>
  <si>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</si>
  <si>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</si>
  <si>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</si>
  <si>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</si>
  <si>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</si>
  <si>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</si>
  <si>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</si>
  <si>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</si>
  <si>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</si>
  <si>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</si>
  <si>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</si>
  <si>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</si>
  <si>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</si>
  <si>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</si>
  <si>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</si>
  <si>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</si>
  <si>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</si>
  <si>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</si>
  <si>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</si>
  <si>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</si>
  <si>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</si>
  <si>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</si>
  <si>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</si>
  <si>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</si>
  <si>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</si>
  <si>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</si>
  <si>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</si>
  <si>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</si>
  <si>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</si>
  <si>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</si>
  <si>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</si>
  <si>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</si>
  <si>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</si>
  <si>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</si>
  <si>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</si>
  <si>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</si>
  <si>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</si>
  <si>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</si>
  <si>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</si>
  <si>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</si>
  <si>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</si>
  <si>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</si>
  <si>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</si>
  <si>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</si>
  <si>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</si>
  <si>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</si>
  <si>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</si>
  <si>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</si>
  <si>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</si>
  <si>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</si>
  <si>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</si>
  <si>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</si>
  <si>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</si>
  <si>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</si>
  <si>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</si>
  <si>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</si>
  <si>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</si>
  <si>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</si>
  <si>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</si>
  <si>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</si>
  <si>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</si>
  <si>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</si>
  <si>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</si>
  <si>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</si>
  <si>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</si>
  <si>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</si>
  <si>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</si>
  <si>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</si>
  <si>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</si>
  <si>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</si>
  <si>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</si>
  <si>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</si>
  <si>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</si>
  <si>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</si>
  <si>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</si>
  <si>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</si>
  <si>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</si>
  <si>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</si>
  <si>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</si>
  <si>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</si>
  <si>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</si>
  <si>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</si>
  <si>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</si>
  <si>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</si>
  <si>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</si>
  <si>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</si>
  <si>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</si>
  <si>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</si>
  <si>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</si>
  <si>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</si>
  <si>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</si>
  <si>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</si>
  <si>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</si>
  <si>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</si>
  <si>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</si>
  <si>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</si>
  <si>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</si>
  <si>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</si>
  <si>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</si>
  <si>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</si>
  <si>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</si>
  <si>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</si>
  <si>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</si>
  <si>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</si>
  <si>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</si>
  <si>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</si>
  <si>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</si>
  <si>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</si>
  <si>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</si>
  <si>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</si>
  <si>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</si>
  <si>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</si>
  <si>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</si>
  <si>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</si>
  <si>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</si>
  <si>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</si>
  <si>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</si>
  <si>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</si>
  <si>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</si>
  <si>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</si>
  <si>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</si>
  <si>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</si>
  <si>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</si>
  <si>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</si>
  <si>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</si>
  <si>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</si>
  <si>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</si>
  <si>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</si>
  <si>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</si>
  <si>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</si>
  <si>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</si>
  <si>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</si>
  <si>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</si>
  <si>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</si>
  <si>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</si>
  <si>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</si>
  <si>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</si>
  <si>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</si>
  <si>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</si>
  <si>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</si>
  <si>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</si>
  <si>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</si>
  <si>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</si>
  <si>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</si>
  <si>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</si>
  <si>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</si>
  <si>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</si>
  <si>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</si>
  <si>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</si>
  <si>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</si>
  <si>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</si>
  <si>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</si>
  <si>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</si>
  <si>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</si>
  <si>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</si>
  <si>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</si>
  <si>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</si>
  <si>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</si>
  <si>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</si>
  <si>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</si>
  <si>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</si>
  <si>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</si>
  <si>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</si>
  <si>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</si>
  <si>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</si>
  <si>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</si>
  <si>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</si>
  <si>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</si>
  <si>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</si>
  <si>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</si>
  <si>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</si>
  <si>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</si>
  <si>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</si>
  <si>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</si>
  <si>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</si>
  <si>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</si>
  <si>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</si>
  <si>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</si>
  <si>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</si>
  <si>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</si>
  <si>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</si>
  <si>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</si>
  <si>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</si>
  <si>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</si>
  <si>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</si>
  <si>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</si>
  <si>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</si>
  <si>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</si>
  <si>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</si>
  <si>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</si>
  <si>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</si>
  <si>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</si>
  <si>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</si>
  <si>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</si>
  <si>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</si>
  <si>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</si>
  <si>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</si>
  <si>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</si>
  <si>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</si>
  <si>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</si>
  <si>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</si>
  <si>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</si>
  <si>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</si>
  <si>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</si>
  <si>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</si>
  <si>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</si>
  <si>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</si>
  <si>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</si>
  <si>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</si>
  <si>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</si>
  <si>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</si>
  <si>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</si>
  <si>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</si>
  <si>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</si>
  <si>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</si>
  <si>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</si>
  <si>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</si>
  <si>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</si>
  <si>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</si>
  <si>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</si>
  <si>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</si>
  <si>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</si>
  <si>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</si>
  <si>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</si>
  <si>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</si>
  <si>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</si>
  <si>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</si>
  <si>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</si>
  <si>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</si>
  <si>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</si>
  <si>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</si>
  <si>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</si>
  <si>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</si>
  <si>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</si>
  <si>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</si>
  <si>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</si>
  <si>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</si>
  <si>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</si>
  <si>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</si>
  <si>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</si>
  <si>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</si>
  <si>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</si>
  <si>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</si>
  <si>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</si>
  <si>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</si>
  <si>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</si>
  <si>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</si>
  <si>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</si>
  <si>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</si>
  <si>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</si>
  <si>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</si>
  <si>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</si>
  <si>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</si>
  <si>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</si>
  <si>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</si>
  <si>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</si>
  <si>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</si>
  <si>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</si>
  <si>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</si>
  <si>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</si>
  <si>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</si>
  <si>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</si>
  <si>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</si>
  <si>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</si>
  <si>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</si>
  <si>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</si>
  <si>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</si>
  <si>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</si>
  <si>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</si>
  <si>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</si>
  <si>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</si>
  <si>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</si>
  <si>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</si>
  <si>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</si>
  <si>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</si>
  <si>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</si>
  <si>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</si>
  <si>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</si>
  <si>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</si>
  <si>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</si>
  <si>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</si>
  <si>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</si>
  <si>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</si>
  <si>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</si>
  <si>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</si>
  <si>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</si>
  <si>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</si>
  <si>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</si>
  <si>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</si>
  <si>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</si>
  <si>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</si>
  <si>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</si>
  <si>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</si>
  <si>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</si>
  <si>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</si>
  <si>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</si>
  <si>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</si>
  <si>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</si>
  <si>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</si>
  <si>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</si>
  <si>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</si>
  <si>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</si>
  <si>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</si>
  <si>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</si>
  <si>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</si>
  <si>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</si>
  <si>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</si>
  <si>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</si>
  <si>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</si>
  <si>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</si>
  <si>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</si>
  <si>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</si>
  <si>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</si>
  <si>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</si>
  <si>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</si>
  <si>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</si>
  <si>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</si>
  <si>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</si>
  <si>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</si>
  <si>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</si>
  <si>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</si>
  <si>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</si>
  <si>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</si>
  <si>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</si>
  <si>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</si>
  <si>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</si>
  <si>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</si>
  <si>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</si>
  <si>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</si>
  <si>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</si>
  <si>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</si>
  <si>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</si>
  <si>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</si>
  <si>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</si>
  <si>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</si>
  <si>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</si>
  <si>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</si>
  <si>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</si>
  <si>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</si>
  <si>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</si>
  <si>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</si>
  <si>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</si>
  <si>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</si>
  <si>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</si>
  <si>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</si>
  <si>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</si>
  <si>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</si>
  <si>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</si>
  <si>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</si>
  <si>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</si>
  <si>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</si>
  <si>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</si>
  <si>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</si>
  <si>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</si>
  <si>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</si>
  <si>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</si>
  <si>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</si>
  <si>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</si>
  <si>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</si>
  <si>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</si>
  <si>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</si>
  <si>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</si>
  <si>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</si>
  <si>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</si>
  <si>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</si>
  <si>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</si>
  <si>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</si>
  <si>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</si>
  <si>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</si>
  <si>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</si>
  <si>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</si>
  <si>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</si>
  <si>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</si>
  <si>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</si>
  <si>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</si>
  <si>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</si>
  <si>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</si>
  <si>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</si>
  <si>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</si>
  <si>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</si>
  <si>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</si>
  <si>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</si>
  <si>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</si>
  <si>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</si>
  <si>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</si>
  <si>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</si>
  <si>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</si>
  <si>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</si>
  <si>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</si>
  <si>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</si>
  <si>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</si>
  <si>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</si>
  <si>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</si>
  <si>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</si>
  <si>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</si>
  <si>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</si>
  <si>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</si>
  <si>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</si>
  <si>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</si>
  <si>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</si>
  <si>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</si>
  <si>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</si>
  <si>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</si>
  <si>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</si>
  <si>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</si>
  <si>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</si>
  <si>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</si>
  <si>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</si>
  <si>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</si>
  <si>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</si>
  <si>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</si>
  <si>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</si>
  <si>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</si>
  <si>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</si>
  <si>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</si>
  <si>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</si>
  <si>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</si>
  <si>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</si>
  <si>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</si>
  <si>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</si>
  <si>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</si>
  <si>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</si>
  <si>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</si>
  <si>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</si>
  <si>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</si>
  <si>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</si>
  <si>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</si>
  <si>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</si>
  <si>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</si>
  <si>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</si>
  <si>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</si>
  <si>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</si>
  <si>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</si>
  <si>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</si>
  <si>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</si>
  <si>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</si>
  <si>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</si>
  <si>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</si>
  <si>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</si>
  <si>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</si>
  <si>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</si>
  <si>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</si>
  <si>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</si>
  <si>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</si>
  <si>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</si>
  <si>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</si>
  <si>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</si>
  <si>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</si>
  <si>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</si>
  <si>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</si>
  <si>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</si>
  <si>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</si>
  <si>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</si>
  <si>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</si>
  <si>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</si>
  <si>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</si>
  <si>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</si>
  <si>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</si>
  <si>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</si>
  <si>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</si>
  <si>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</si>
  <si>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</si>
  <si>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</si>
  <si>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</si>
  <si>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</si>
  <si>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</si>
  <si>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</si>
  <si>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</si>
  <si>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</si>
  <si>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</si>
  <si>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</si>
  <si>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</si>
  <si>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</si>
  <si>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</si>
  <si>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</si>
  <si>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</si>
  <si>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</si>
  <si>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</si>
  <si>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</si>
  <si>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</si>
  <si>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</si>
  <si>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</si>
  <si>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</si>
  <si>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</si>
  <si>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</si>
  <si>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</si>
  <si>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</si>
  <si>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</si>
  <si>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</si>
  <si>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</si>
  <si>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</si>
  <si>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</si>
  <si>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</si>
  <si>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</si>
  <si>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</si>
  <si>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</si>
  <si>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</si>
  <si>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</si>
  <si>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</si>
  <si>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</si>
  <si>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</si>
  <si>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</si>
  <si>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</si>
  <si>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</si>
  <si>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</si>
  <si>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</si>
  <si>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</si>
  <si>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</si>
  <si>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</si>
  <si>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</si>
  <si>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</si>
  <si>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</si>
  <si>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</si>
  <si>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</si>
  <si>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</si>
  <si>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</si>
  <si>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</si>
  <si>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</si>
  <si>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</si>
  <si>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</si>
  <si>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</si>
  <si>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</si>
  <si>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</si>
  <si>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</si>
  <si>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</si>
  <si>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</si>
  <si>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</si>
  <si>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</si>
  <si>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</si>
  <si>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</si>
  <si>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</si>
  <si>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</si>
  <si>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</si>
  <si>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</si>
  <si>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</si>
  <si>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</si>
  <si>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</si>
  <si>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</si>
  <si>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</si>
  <si>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</si>
  <si>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</si>
  <si>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</si>
  <si>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</si>
  <si>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</si>
  <si>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</si>
  <si>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</si>
  <si>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</si>
  <si>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</si>
  <si>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</si>
  <si>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</si>
  <si>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</si>
  <si>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</si>
  <si>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</si>
  <si>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</si>
  <si>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</si>
  <si>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</si>
  <si>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</si>
  <si>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</si>
  <si>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</si>
  <si>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</si>
  <si>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</si>
  <si>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</si>
  <si>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</si>
  <si>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</si>
  <si>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</si>
  <si>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</si>
  <si>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</si>
  <si>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</si>
  <si>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</si>
  <si>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</si>
  <si>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</si>
  <si>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</si>
  <si>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</si>
  <si>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</si>
  <si>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</si>
  <si>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</si>
  <si>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</si>
  <si>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</si>
  <si>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</si>
  <si>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</si>
  <si>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</si>
  <si>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</si>
  <si>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</si>
  <si>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</si>
  <si>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</si>
  <si>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</si>
  <si>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</si>
  <si>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</si>
  <si>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</si>
  <si>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</si>
  <si>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</si>
  <si>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</si>
  <si>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</si>
  <si>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</si>
  <si>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</si>
  <si>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</si>
  <si>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</si>
  <si>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</si>
  <si>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</si>
  <si>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</si>
  <si>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</si>
  <si>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</si>
  <si>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</si>
  <si>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</si>
  <si>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</si>
  <si>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</si>
  <si>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</si>
  <si>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</si>
  <si>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</si>
  <si>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</si>
  <si>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</si>
  <si>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</si>
  <si>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</si>
  <si>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</si>
  <si>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</si>
  <si>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</si>
  <si>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</si>
  <si>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</si>
  <si>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</si>
  <si>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</si>
  <si>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</si>
  <si>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</si>
  <si>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</si>
  <si>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</si>
  <si>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</si>
  <si>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</si>
  <si>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</si>
  <si>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</si>
  <si>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</si>
  <si>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</si>
  <si>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</si>
  <si>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</si>
  <si>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</si>
  <si>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</si>
  <si>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</si>
  <si>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</si>
  <si>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</si>
  <si>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</si>
  <si>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</si>
  <si>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</si>
  <si>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</si>
  <si>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</si>
  <si>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</si>
  <si>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</si>
  <si>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</si>
  <si>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</si>
  <si>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</si>
  <si>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</si>
  <si>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</si>
  <si>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</si>
  <si>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</si>
  <si>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</si>
  <si>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</si>
  <si>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</si>
  <si>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</si>
  <si>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</si>
  <si>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</si>
  <si>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</si>
  <si>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</si>
  <si>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</si>
  <si>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</si>
  <si>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</si>
  <si>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</si>
  <si>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</si>
  <si>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</si>
  <si>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</si>
  <si>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</si>
  <si>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</si>
  <si>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</si>
  <si>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</si>
  <si>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</si>
  <si>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</si>
  <si>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</si>
  <si>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</si>
  <si>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</si>
  <si>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</si>
  <si>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</si>
  <si>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</si>
  <si>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</si>
  <si>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</si>
  <si>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</si>
  <si>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</si>
  <si>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</si>
  <si>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</si>
  <si>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</si>
  <si>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</si>
  <si>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</si>
  <si>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</si>
  <si>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</si>
  <si>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</si>
  <si>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</si>
  <si>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</si>
  <si>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</si>
  <si>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</si>
  <si>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</si>
  <si>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</si>
  <si>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</si>
  <si>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</si>
  <si>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</si>
  <si>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</si>
  <si>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</si>
  <si>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</si>
  <si>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</si>
  <si>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</si>
  <si>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</si>
  <si>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</si>
  <si>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</si>
  <si>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</si>
  <si>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</si>
  <si>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</si>
  <si>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</si>
  <si>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</si>
  <si>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</si>
  <si>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</si>
  <si>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</si>
  <si>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</si>
  <si>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</si>
  <si>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</si>
  <si>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</si>
  <si>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</si>
  <si>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</si>
  <si>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</si>
  <si>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</si>
  <si>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</si>
  <si>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</si>
  <si>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</si>
  <si>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</si>
  <si>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</si>
  <si>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</si>
  <si>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</si>
  <si>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</si>
  <si>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</si>
  <si>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</si>
  <si>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</si>
  <si>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</si>
  <si>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</si>
  <si>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</si>
  <si>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</si>
  <si>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</si>
  <si>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</si>
  <si>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</si>
  <si>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</si>
  <si>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</si>
  <si>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</si>
  <si>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</si>
  <si>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</si>
  <si>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</si>
  <si>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</si>
  <si>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</si>
  <si>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</si>
  <si>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</si>
  <si>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</si>
  <si>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</si>
  <si>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</si>
  <si>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</si>
  <si>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</si>
  <si>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</si>
  <si>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</si>
  <si>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</si>
  <si>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</si>
  <si>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</si>
  <si>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</si>
  <si>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</si>
  <si>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</si>
  <si>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</si>
  <si>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</si>
  <si>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</si>
  <si>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</si>
  <si>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</si>
  <si>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</si>
  <si>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</si>
  <si>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</si>
  <si>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</si>
  <si>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</si>
  <si>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</si>
  <si>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</si>
  <si>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</si>
  <si>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</si>
  <si>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</si>
  <si>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</si>
  <si>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</si>
  <si>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</si>
  <si>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</si>
  <si>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</si>
  <si>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</si>
  <si>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</si>
  <si>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</si>
  <si>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</si>
  <si>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</si>
  <si>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</si>
  <si>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</si>
  <si>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</si>
  <si>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</si>
  <si>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</si>
  <si>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</si>
  <si>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</si>
  <si>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</si>
  <si>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</si>
  <si>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</si>
  <si>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</si>
  <si>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</si>
  <si>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</si>
  <si>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</si>
  <si>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</si>
  <si>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</si>
  <si>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</si>
  <si>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</si>
  <si>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</si>
  <si>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</si>
  <si>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</si>
  <si>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</si>
  <si>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</si>
  <si>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</si>
  <si>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</si>
  <si>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</si>
  <si>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</si>
  <si>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</si>
  <si>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</si>
  <si>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</si>
  <si>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</si>
  <si>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</si>
  <si>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</si>
  <si>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</si>
  <si>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</si>
  <si>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</si>
  <si>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</si>
  <si>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</si>
  <si>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</si>
  <si>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</si>
  <si>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</si>
  <si>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</si>
  <si>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</si>
  <si>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</si>
  <si>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</si>
  <si>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</si>
  <si>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</si>
  <si>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</si>
  <si>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</si>
  <si>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</si>
  <si>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</si>
  <si>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</si>
  <si>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</si>
  <si>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</si>
  <si>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</si>
  <si>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</si>
  <si>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</si>
  <si>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</si>
  <si>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</si>
  <si>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</si>
  <si>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</si>
  <si>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</si>
  <si>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</si>
  <si>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</si>
  <si>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</si>
  <si>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</si>
  <si>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</si>
  <si>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</si>
  <si>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</si>
  <si>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</si>
  <si>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</si>
  <si>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</si>
  <si>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</si>
  <si>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</si>
  <si>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</si>
  <si>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</si>
  <si>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</si>
  <si>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</si>
  <si>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</si>
  <si>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</si>
  <si>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</si>
  <si>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</si>
  <si>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</si>
  <si>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</si>
  <si>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</si>
  <si>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</si>
  <si>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</si>
  <si>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</si>
  <si>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</si>
  <si>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</si>
  <si>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</si>
  <si>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</si>
  <si>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</si>
  <si>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</si>
  <si>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</si>
  <si>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</si>
  <si>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</si>
  <si>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</si>
  <si>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</si>
  <si>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</si>
  <si>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</si>
  <si>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</si>
  <si>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</si>
  <si>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</si>
  <si>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</si>
  <si>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</si>
  <si>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</si>
  <si>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</si>
  <si>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</si>
  <si>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</si>
  <si>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</si>
  <si>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</si>
  <si>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</si>
  <si>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</si>
  <si>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</si>
  <si>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</si>
  <si>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</si>
  <si>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</si>
  <si>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</si>
  <si>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</si>
  <si>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</si>
  <si>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</si>
  <si>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</si>
  <si>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</si>
  <si>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</si>
  <si>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</si>
  <si>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</si>
  <si>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</si>
  <si>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</si>
  <si>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</si>
  <si>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</si>
  <si>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</si>
  <si>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</si>
  <si>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</si>
  <si>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</si>
  <si>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</si>
  <si>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</si>
  <si>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</si>
  <si>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</si>
  <si>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</si>
  <si>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</si>
  <si>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</si>
  <si>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</si>
  <si>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</si>
  <si>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</si>
  <si>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</si>
  <si>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</si>
  <si>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</si>
  <si>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</si>
  <si>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</si>
  <si>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</si>
  <si>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</si>
  <si>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</si>
  <si>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</si>
  <si>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</si>
  <si>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</si>
  <si>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</si>
  <si>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</si>
  <si>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</si>
  <si>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</si>
  <si>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</si>
  <si>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</si>
  <si>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</si>
  <si>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</si>
  <si>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</si>
  <si>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</si>
  <si>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</si>
  <si>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</si>
  <si>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</si>
  <si>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</si>
  <si>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</si>
  <si>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</si>
  <si>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</si>
  <si>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</si>
  <si>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</si>
  <si>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</si>
  <si>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</si>
  <si>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</si>
  <si>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</si>
  <si>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</si>
  <si>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</si>
  <si>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</si>
  <si>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</si>
  <si>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</si>
  <si>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</si>
  <si>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</si>
  <si>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</si>
  <si>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</si>
  <si>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</si>
  <si>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</si>
  <si>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</si>
  <si>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</si>
  <si>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</si>
  <si>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</si>
  <si>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</si>
  <si>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</si>
  <si>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</si>
  <si>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</si>
  <si>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</si>
  <si>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</si>
  <si>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</si>
  <si>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</si>
  <si>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</si>
  <si>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</si>
  <si>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</si>
  <si>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</si>
  <si>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</si>
  <si>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</si>
  <si>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</si>
  <si>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</si>
  <si>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</si>
  <si>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</si>
  <si>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</si>
  <si>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</si>
  <si>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</si>
  <si>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</si>
  <si>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</si>
  <si>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</si>
  <si>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</si>
  <si>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</si>
  <si>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</si>
  <si>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</si>
  <si>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</si>
  <si>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</si>
  <si>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</si>
  <si>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</si>
  <si>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</si>
  <si>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</si>
  <si>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</si>
  <si>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</si>
  <si>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</si>
  <si>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</si>
  <si>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</si>
  <si>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</si>
  <si>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</si>
  <si>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</si>
  <si>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</si>
  <si>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</si>
  <si>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</si>
  <si>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</si>
  <si>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</si>
  <si>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</si>
  <si>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</si>
  <si>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</si>
  <si>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</si>
  <si>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</si>
  <si>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</si>
  <si>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</si>
  <si>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</si>
  <si>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</si>
  <si>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</si>
  <si>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</si>
  <si>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</si>
  <si>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</si>
  <si>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</si>
  <si>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</si>
  <si>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</si>
  <si>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</si>
  <si>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</si>
  <si>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</si>
  <si>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</si>
  <si>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</si>
  <si>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</si>
  <si>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</si>
  <si>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</si>
  <si>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</si>
  <si>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</si>
  <si>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</si>
  <si>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</si>
  <si>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</si>
  <si>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</si>
  <si>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</si>
  <si>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</si>
  <si>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</si>
  <si>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</si>
  <si>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</si>
  <si>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</si>
  <si>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</si>
  <si>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</si>
  <si>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</si>
  <si>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</si>
  <si>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</si>
  <si>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</si>
  <si>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</si>
  <si>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</si>
  <si>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</si>
  <si>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</si>
  <si>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</si>
  <si>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</si>
  <si>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</si>
  <si>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</si>
  <si>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</si>
  <si>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</si>
  <si>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</si>
  <si>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</si>
  <si>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</si>
  <si>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</si>
  <si>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</si>
  <si>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</si>
  <si>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</si>
  <si>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</si>
  <si>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</si>
  <si>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</si>
  <si>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</si>
  <si>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</si>
  <si>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</si>
  <si>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</si>
  <si>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</si>
  <si>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</si>
  <si>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</si>
  <si>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</si>
  <si>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</si>
  <si>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</si>
  <si>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</si>
  <si>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</si>
  <si>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</si>
  <si>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</si>
  <si>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</si>
  <si>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</si>
  <si>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</si>
  <si>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</si>
  <si>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</si>
  <si>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</si>
  <si>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</si>
  <si>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</si>
  <si>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</si>
  <si>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</si>
  <si>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</si>
  <si>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</si>
  <si>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</si>
  <si>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</si>
  <si>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</si>
  <si>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</si>
  <si>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</si>
  <si>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</si>
  <si>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</si>
  <si>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</si>
  <si>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</si>
  <si>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</si>
  <si>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</si>
  <si>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</si>
  <si>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</si>
  <si>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</si>
  <si>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</si>
  <si>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</si>
  <si>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</si>
  <si>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</si>
  <si>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</si>
  <si>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</si>
  <si>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</si>
  <si>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</si>
  <si>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</si>
  <si>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</si>
  <si>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</si>
  <si>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</si>
  <si>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</si>
  <si>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</si>
  <si>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</si>
  <si>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</si>
  <si>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</si>
  <si>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</si>
  <si>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</si>
  <si>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</si>
  <si>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</si>
  <si>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</si>
  <si>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</si>
  <si>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</si>
  <si>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</si>
  <si>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</si>
  <si>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</si>
  <si>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</si>
  <si>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</si>
  <si>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</si>
  <si>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</si>
  <si>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</si>
  <si>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</si>
  <si>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</si>
  <si>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</si>
  <si>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</si>
  <si>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</si>
  <si>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</si>
  <si>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</si>
  <si>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</si>
  <si>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</si>
  <si>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</si>
  <si>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</si>
  <si>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</si>
  <si>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</si>
  <si>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</si>
  <si>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</si>
  <si>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</si>
  <si>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</si>
  <si>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</si>
  <si>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</si>
  <si>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</si>
  <si>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</si>
  <si>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</si>
  <si>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</si>
  <si>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</si>
  <si>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</si>
  <si>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</si>
  <si>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</si>
  <si>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</si>
  <si>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</si>
  <si>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</si>
  <si>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</si>
  <si>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</si>
  <si>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</si>
  <si>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</si>
  <si>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</si>
  <si>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</si>
  <si>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</si>
  <si>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</si>
  <si>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</si>
  <si>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</si>
  <si>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</si>
  <si>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</si>
  <si>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</si>
  <si>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</si>
  <si>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</si>
  <si>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</si>
  <si>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</si>
  <si>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</si>
  <si>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</si>
  <si>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</si>
  <si>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</si>
  <si>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</si>
  <si>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</si>
  <si>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</si>
  <si>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</si>
  <si>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</si>
  <si>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</si>
  <si>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</si>
  <si>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</si>
  <si>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</si>
  <si>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</si>
  <si>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</si>
  <si>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</si>
  <si>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</si>
  <si>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</si>
  <si>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</si>
  <si>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</si>
  <si>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</si>
  <si>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</si>
  <si>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</si>
  <si>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</si>
  <si>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</si>
  <si>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</si>
  <si>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</si>
  <si>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</si>
  <si>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</si>
  <si>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</si>
  <si>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</si>
  <si>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</si>
  <si>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</si>
  <si>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</si>
  <si>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</si>
  <si>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</si>
  <si>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</si>
  <si>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</si>
  <si>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</si>
  <si>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</si>
  <si>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</si>
  <si>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</si>
  <si>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</si>
  <si>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</si>
  <si>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</si>
  <si>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</si>
  <si>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</si>
  <si>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</si>
  <si>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</si>
  <si>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</si>
  <si>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</si>
  <si>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</si>
  <si>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</si>
  <si>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</si>
  <si>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</si>
  <si>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</si>
  <si>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</si>
  <si>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</si>
  <si>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</si>
  <si>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</si>
  <si>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</si>
  <si>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</si>
  <si>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</si>
  <si>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</si>
  <si>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</si>
  <si>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</si>
  <si>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</si>
  <si>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</si>
  <si>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</si>
  <si>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</si>
  <si>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</si>
  <si>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</si>
  <si>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</si>
  <si>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</si>
  <si>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</si>
  <si>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</si>
  <si>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</si>
  <si>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</si>
  <si>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</si>
  <si>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</si>
  <si>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</si>
  <si>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</si>
  <si>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</si>
  <si>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</si>
  <si>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</si>
  <si>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</si>
  <si>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</si>
  <si>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</si>
  <si>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</si>
  <si>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</si>
  <si>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</si>
  <si>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</si>
  <si>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</si>
  <si>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</si>
  <si>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</si>
  <si>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</si>
  <si>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</si>
  <si>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</si>
  <si>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</si>
  <si>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</si>
  <si>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</si>
  <si>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</si>
  <si>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</si>
  <si>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</si>
  <si>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</si>
  <si>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</si>
  <si>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</si>
  <si>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</si>
  <si>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</si>
  <si>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</si>
  <si>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</si>
  <si>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</si>
  <si>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</si>
  <si>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</si>
  <si>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</si>
  <si>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</si>
  <si>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</si>
  <si>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</si>
  <si>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</si>
  <si>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</si>
  <si>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</si>
  <si>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</si>
  <si>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</si>
  <si>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</si>
  <si>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</si>
  <si>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</si>
  <si>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</si>
  <si>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</si>
  <si>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</si>
  <si>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</si>
  <si>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</si>
  <si>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</si>
  <si>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</si>
  <si>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</si>
  <si>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</si>
  <si>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</si>
  <si>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</si>
  <si>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</si>
  <si>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</si>
  <si>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</si>
  <si>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</si>
  <si>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</si>
  <si>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</si>
  <si>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</si>
  <si>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</si>
  <si>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</si>
  <si>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</si>
  <si>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</si>
  <si>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</si>
  <si>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</si>
  <si>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</si>
  <si>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</si>
  <si>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</si>
  <si>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</si>
  <si>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</si>
  <si>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</si>
  <si>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</si>
  <si>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</si>
  <si>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</si>
  <si>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</si>
  <si>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</si>
  <si>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</si>
  <si>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</si>
  <si>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</si>
  <si>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</si>
  <si>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</si>
  <si>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</si>
  <si>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</si>
  <si>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</si>
  <si>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</si>
  <si>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</si>
  <si>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</si>
  <si>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</si>
  <si>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</si>
  <si>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</si>
  <si>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</si>
  <si>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</si>
  <si>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</si>
  <si>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</si>
  <si>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</si>
  <si>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</si>
  <si>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</si>
  <si>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</si>
  <si>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</si>
  <si>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</si>
  <si>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</si>
  <si>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</si>
  <si>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</si>
  <si>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</si>
  <si>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</si>
  <si>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</si>
  <si>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</si>
  <si>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</si>
  <si>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</si>
  <si>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</si>
  <si>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</si>
  <si>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</si>
  <si>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</si>
  <si>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</si>
  <si>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</si>
  <si>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</si>
  <si>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</si>
  <si>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</si>
  <si>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</si>
  <si>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</si>
  <si>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</si>
  <si>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</si>
  <si>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</si>
  <si>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</si>
  <si>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</si>
  <si>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</si>
  <si>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</si>
  <si>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</si>
  <si>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</si>
  <si>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</si>
  <si>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</si>
  <si>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</si>
  <si>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</si>
  <si>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</si>
  <si>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</si>
  <si>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</si>
  <si>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</si>
  <si>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</si>
  <si>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</si>
  <si>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</si>
  <si>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</si>
  <si>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</si>
  <si>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</si>
  <si>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</si>
  <si>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</si>
  <si>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</si>
  <si>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</si>
  <si>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</si>
  <si>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</si>
  <si>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</si>
  <si>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</si>
  <si>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</si>
  <si>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</si>
  <si>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</si>
  <si>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</si>
  <si>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</si>
  <si>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</si>
  <si>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</si>
  <si>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</si>
  <si>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</si>
  <si>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</si>
  <si>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</si>
  <si>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</si>
  <si>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</si>
  <si>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</si>
  <si>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</si>
  <si>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</si>
  <si>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</si>
  <si>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</si>
  <si>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</si>
  <si>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</si>
  <si>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</si>
  <si>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</si>
  <si>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</si>
  <si>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</si>
  <si>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</si>
  <si>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</si>
  <si>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</si>
  <si>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</si>
  <si>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</si>
  <si>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</si>
  <si>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</si>
  <si>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</si>
  <si>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</si>
  <si>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</si>
  <si>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</si>
  <si>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</si>
  <si>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</si>
  <si>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</si>
  <si>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</si>
  <si>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</si>
  <si>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</si>
  <si>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</si>
  <si>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</si>
  <si>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</si>
  <si>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</si>
  <si>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</si>
  <si>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</si>
  <si>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</si>
  <si>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</si>
  <si>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</si>
  <si>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</si>
  <si>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</si>
  <si>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</si>
  <si>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</si>
  <si>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</si>
  <si>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</si>
  <si>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</si>
  <si>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</si>
  <si>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</si>
  <si>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</si>
  <si>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</si>
  <si>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</si>
  <si>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</si>
  <si>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</si>
  <si>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</si>
  <si>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</si>
  <si>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</si>
  <si>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</si>
  <si>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</si>
  <si>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</si>
  <si>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</si>
  <si>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</si>
  <si>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</si>
  <si>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</si>
  <si>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</si>
  <si>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</si>
  <si>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</si>
  <si>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</si>
  <si>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</si>
  <si>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</si>
  <si>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</si>
  <si>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</si>
  <si>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</si>
  <si>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</si>
  <si>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</si>
  <si>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</si>
  <si>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</si>
  <si>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</si>
  <si>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</si>
  <si>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</si>
  <si>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</si>
  <si>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</si>
  <si>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</si>
  <si>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</si>
  <si>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</si>
  <si>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</si>
  <si>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</si>
  <si>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</si>
  <si>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</si>
  <si>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</si>
  <si>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</si>
  <si>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</si>
  <si>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</si>
  <si>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</si>
  <si>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</si>
  <si>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</si>
  <si>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</si>
  <si>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</si>
  <si>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</si>
  <si>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</si>
  <si>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</si>
  <si>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</si>
  <si>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</si>
  <si>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</si>
  <si>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</si>
  <si>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</si>
  <si>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</si>
  <si>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</si>
  <si>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</si>
  <si>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</si>
  <si>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</si>
  <si>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</si>
  <si>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</si>
  <si>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</si>
  <si>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</si>
  <si>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</si>
  <si>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</si>
  <si>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</si>
  <si>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</si>
  <si>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</si>
  <si>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</si>
  <si>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</si>
  <si>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</si>
  <si>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</si>
  <si>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</si>
  <si>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</si>
  <si>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</si>
  <si>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</si>
  <si>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</si>
  <si>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</si>
  <si>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</si>
  <si>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</si>
  <si>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</si>
  <si>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</si>
  <si>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</si>
  <si>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</si>
  <si>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</si>
  <si>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</si>
  <si>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</si>
  <si>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</si>
  <si>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</si>
  <si>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</si>
  <si>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</si>
  <si>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</si>
  <si>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</si>
  <si>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</si>
  <si>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</si>
  <si>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</si>
  <si>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</si>
  <si>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</si>
  <si>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</si>
  <si>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</si>
  <si>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</si>
  <si>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</si>
  <si>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</si>
  <si>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</si>
  <si>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</si>
  <si>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</si>
  <si>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</si>
  <si>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</si>
  <si>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</si>
  <si>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</si>
  <si>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</si>
  <si>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</si>
  <si>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</si>
  <si>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</si>
  <si>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</si>
  <si>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</si>
  <si>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</si>
  <si>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</si>
  <si>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</si>
  <si>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</si>
  <si>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</si>
  <si>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</si>
  <si>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</si>
  <si>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</si>
  <si>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</si>
  <si>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</si>
  <si>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</si>
  <si>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</si>
  <si>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</si>
  <si>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</si>
  <si>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</si>
  <si>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</si>
  <si>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</si>
  <si>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</si>
  <si>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</si>
  <si>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</si>
  <si>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</si>
  <si>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</si>
  <si>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</si>
  <si>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</si>
  <si>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</si>
  <si>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</si>
  <si>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</si>
  <si>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</si>
  <si>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</si>
  <si>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</si>
  <si>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</si>
  <si>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</si>
  <si>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</si>
  <si>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</si>
  <si>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</si>
  <si>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</si>
  <si>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</si>
  <si>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</si>
  <si>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</si>
  <si>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</si>
  <si>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</si>
  <si>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</si>
  <si>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</si>
  <si>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</si>
  <si>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</si>
  <si>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</si>
  <si>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</si>
  <si>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</si>
  <si>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</si>
  <si>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</si>
  <si>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</si>
  <si>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</si>
  <si>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</si>
  <si>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</si>
  <si>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</si>
  <si>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</si>
  <si>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</si>
  <si>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</si>
  <si>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</si>
  <si>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</si>
  <si>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</si>
  <si>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</si>
  <si>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</si>
  <si>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</si>
  <si>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</si>
  <si>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</si>
  <si>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</si>
  <si>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</si>
  <si>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</si>
  <si>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</si>
  <si>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</si>
  <si>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</si>
  <si>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</si>
  <si>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</si>
  <si>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</si>
  <si>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</si>
  <si>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</si>
  <si>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</si>
  <si>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</si>
  <si>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</si>
  <si>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</si>
  <si>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</si>
  <si>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</si>
  <si>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</si>
  <si>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</si>
  <si>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</si>
  <si>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</si>
  <si>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</si>
  <si>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</si>
  <si>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</si>
  <si>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</si>
  <si>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</si>
  <si>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</si>
  <si>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</si>
  <si>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</si>
  <si>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</si>
  <si>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</si>
  <si>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</si>
  <si>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</si>
  <si>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</si>
  <si>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</si>
  <si>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</si>
  <si>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</si>
  <si>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</si>
  <si>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</si>
  <si>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</si>
  <si>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</si>
  <si>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</si>
  <si>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</si>
  <si>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</si>
  <si>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</si>
  <si>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</si>
  <si>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</si>
  <si>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</si>
  <si>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</si>
  <si>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</si>
  <si>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</si>
  <si>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</si>
  <si>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</si>
  <si>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</si>
  <si>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</si>
  <si>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</si>
  <si>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</si>
  <si>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</si>
  <si>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</si>
  <si>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</si>
  <si>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</si>
  <si>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</si>
  <si>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</si>
  <si>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</si>
  <si>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</si>
  <si>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</si>
  <si>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</si>
  <si>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</si>
  <si>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</si>
  <si>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</si>
  <si>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</si>
  <si>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</si>
  <si>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</si>
  <si>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</si>
  <si>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</si>
  <si>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</si>
  <si>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</si>
  <si>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</si>
  <si>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</si>
  <si>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</si>
  <si>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</si>
  <si>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</si>
  <si>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</si>
  <si>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</si>
  <si>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</si>
  <si>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</si>
  <si>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</si>
  <si>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</si>
  <si>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</si>
  <si>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</si>
  <si>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</si>
  <si>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</si>
  <si>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</si>
  <si>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</si>
  <si>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</si>
  <si>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</si>
  <si>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</si>
  <si>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</si>
  <si>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</si>
  <si>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</si>
  <si>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</si>
  <si>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</si>
  <si>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</si>
  <si>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</si>
  <si>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</si>
  <si>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</si>
  <si>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</si>
  <si>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</si>
  <si>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</si>
  <si>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</si>
  <si>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</si>
  <si>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</si>
  <si>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</si>
  <si>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</si>
  <si>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</si>
  <si>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</si>
  <si>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</si>
  <si>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</si>
  <si>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</si>
  <si>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</si>
  <si>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</si>
  <si>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</si>
  <si>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</si>
  <si>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</si>
  <si>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</si>
  <si>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</si>
  <si>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</si>
  <si>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</si>
  <si>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</si>
  <si>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</si>
  <si>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</si>
  <si>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</si>
  <si>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</si>
  <si>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</si>
  <si>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</si>
  <si>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</si>
  <si>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</si>
  <si>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</si>
  <si>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</si>
  <si>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</si>
  <si>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</si>
  <si>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</si>
  <si>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</si>
  <si>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</si>
  <si>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</si>
  <si>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</si>
  <si>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</si>
  <si>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</si>
  <si>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</si>
  <si>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</si>
  <si>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</si>
  <si>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</si>
  <si>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</si>
  <si>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</si>
  <si>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</si>
  <si>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</si>
  <si>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</si>
  <si>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</si>
  <si>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</si>
  <si>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</si>
  <si>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</si>
  <si>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</si>
  <si>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</si>
  <si>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</si>
  <si>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</si>
  <si>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</si>
  <si>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</si>
  <si>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</si>
  <si>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</si>
  <si>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</si>
  <si>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</si>
  <si>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</si>
  <si>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</si>
  <si>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</si>
  <si>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</si>
  <si>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</si>
  <si>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</si>
  <si>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</si>
  <si>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</si>
  <si>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</si>
  <si>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</si>
  <si>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</si>
  <si>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</si>
  <si>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</si>
  <si>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</si>
  <si>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</si>
  <si>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</si>
  <si>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</si>
  <si>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</si>
  <si>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</si>
  <si>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</si>
  <si>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</si>
  <si>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</si>
  <si>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</si>
  <si>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</si>
  <si>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</si>
  <si>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</si>
  <si>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</si>
  <si>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</si>
  <si>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</si>
  <si>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</si>
  <si>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</si>
  <si>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</si>
  <si>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</si>
  <si>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</si>
  <si>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</si>
  <si>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</si>
  <si>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</si>
  <si>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</si>
  <si>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</si>
  <si>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</si>
  <si>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</si>
  <si>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</si>
  <si>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</si>
  <si>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</si>
  <si>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</si>
  <si>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</si>
  <si>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</si>
  <si>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</si>
  <si>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</si>
  <si>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</si>
  <si>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</si>
  <si>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</si>
  <si>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</si>
  <si>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</si>
  <si>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</si>
  <si>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</si>
  <si>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</si>
  <si>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</si>
  <si>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</si>
  <si>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</si>
  <si>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</si>
  <si>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</si>
  <si>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</si>
  <si>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</si>
  <si>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</si>
  <si>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</si>
  <si>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</si>
  <si>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</si>
  <si>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</si>
  <si>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</si>
  <si>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</si>
  <si>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</si>
  <si>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</si>
  <si>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</si>
  <si>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</si>
  <si>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</si>
  <si>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</si>
  <si>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</si>
  <si>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</si>
  <si>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</si>
  <si>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</si>
  <si>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</si>
  <si>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</si>
  <si>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</si>
  <si>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</si>
  <si>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</si>
  <si>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</si>
  <si>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</si>
  <si>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</si>
  <si>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</si>
  <si>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</si>
  <si>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</si>
  <si>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</si>
  <si>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</si>
  <si>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</si>
  <si>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</si>
  <si>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</si>
  <si>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</si>
  <si>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</si>
  <si>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</si>
  <si>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</si>
  <si>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</si>
  <si>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</si>
  <si>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</si>
  <si>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</si>
  <si>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</si>
  <si>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</si>
  <si>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</si>
  <si>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</si>
  <si>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</si>
  <si>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</si>
  <si>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</si>
  <si>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</si>
  <si>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</si>
  <si>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</si>
  <si>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</si>
  <si>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</si>
  <si>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</si>
  <si>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</si>
  <si>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</si>
  <si>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</si>
  <si>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</si>
  <si>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</si>
  <si>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</si>
  <si>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</si>
  <si>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</si>
  <si>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</si>
  <si>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</si>
  <si>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</si>
  <si>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</si>
  <si>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</si>
  <si>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</si>
  <si>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</si>
  <si>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</si>
  <si>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</si>
  <si>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</si>
  <si>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</si>
  <si>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</si>
  <si>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</si>
  <si>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</si>
  <si>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</si>
  <si>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</si>
  <si>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</si>
  <si>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</si>
  <si>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</si>
  <si>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</si>
  <si>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</si>
  <si>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</si>
  <si>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</si>
  <si>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</si>
  <si>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</si>
  <si>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</si>
  <si>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</si>
  <si>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</si>
  <si>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</si>
  <si>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</si>
  <si>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</si>
  <si>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</si>
  <si>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</si>
  <si>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</si>
  <si>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</si>
  <si>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</si>
  <si>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</si>
  <si>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</si>
  <si>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</si>
  <si>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</si>
  <si>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</si>
  <si>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</si>
  <si>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</si>
  <si>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</si>
  <si>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</si>
  <si>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</si>
  <si>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</si>
  <si>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</si>
  <si>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</si>
  <si>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</si>
  <si>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</si>
  <si>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</si>
  <si>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</si>
  <si>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</si>
  <si>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</si>
  <si>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</si>
  <si>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</si>
  <si>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</si>
  <si>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</si>
  <si>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</si>
  <si>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</si>
  <si>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</si>
  <si>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</si>
  <si>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</si>
  <si>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</si>
  <si>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</si>
  <si>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</si>
  <si>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</si>
  <si>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</si>
  <si>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</si>
  <si>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</si>
  <si>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</si>
  <si>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</si>
  <si>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</si>
  <si>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</si>
  <si>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</si>
  <si>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</si>
  <si>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</si>
  <si>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</si>
  <si>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</si>
  <si>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</si>
  <si>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</si>
  <si>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</si>
  <si>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</si>
  <si>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</si>
  <si>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</si>
  <si>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</si>
  <si>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</si>
  <si>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</si>
  <si>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</si>
  <si>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</si>
  <si>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</si>
  <si>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</si>
  <si>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</si>
  <si>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</si>
  <si>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</si>
  <si>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</si>
  <si>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</si>
  <si>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</si>
  <si>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</si>
  <si>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</si>
  <si>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</si>
  <si>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</si>
  <si>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</si>
  <si>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</si>
  <si>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</si>
  <si>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</si>
  <si>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</si>
  <si>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</si>
  <si>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</si>
  <si>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</si>
  <si>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</si>
  <si>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</si>
  <si>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</si>
  <si>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</si>
  <si>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</si>
  <si>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</si>
  <si>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</si>
  <si>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</si>
  <si>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</si>
  <si>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</si>
  <si>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</si>
  <si>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</si>
  <si>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</si>
  <si>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</si>
  <si>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</si>
  <si>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</si>
  <si>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</si>
  <si>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</si>
  <si>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</si>
  <si>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</si>
  <si>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</si>
  <si>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</si>
  <si>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</si>
  <si>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</si>
  <si>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</si>
  <si>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</si>
  <si>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</si>
  <si>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</si>
  <si>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</si>
  <si>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</si>
  <si>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</si>
  <si>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</si>
  <si>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</si>
  <si>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</si>
  <si>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</si>
  <si>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</si>
  <si>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</si>
  <si>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</si>
  <si>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</si>
  <si>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</si>
  <si>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</si>
  <si>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</si>
  <si>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</si>
  <si>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</si>
  <si>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</si>
  <si>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</si>
  <si>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</si>
  <si>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</si>
  <si>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</si>
  <si>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</si>
  <si>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</si>
  <si>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</si>
  <si>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</si>
  <si>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</si>
  <si>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</si>
  <si>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</si>
  <si>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</si>
  <si>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</si>
  <si>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</si>
  <si>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</si>
  <si>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</si>
  <si>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</si>
  <si>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</si>
  <si>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</si>
  <si>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</si>
  <si>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</si>
  <si>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</si>
  <si>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</si>
  <si>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</si>
  <si>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</si>
  <si>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</si>
  <si>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</si>
  <si>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</si>
  <si>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</si>
  <si>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</si>
  <si>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</si>
  <si>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</si>
  <si>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</si>
  <si>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</si>
  <si>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</si>
  <si>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</si>
  <si>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</si>
  <si>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</si>
  <si>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</si>
  <si>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</si>
  <si>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</si>
  <si>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</si>
  <si>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</si>
  <si>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</si>
  <si>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</si>
  <si>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</si>
  <si>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</si>
  <si>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</si>
  <si>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</si>
  <si>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</si>
  <si>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</si>
  <si>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</si>
  <si>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</si>
  <si>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</si>
  <si>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</si>
  <si>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</si>
  <si>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</si>
  <si>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</si>
  <si>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</si>
  <si>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</si>
  <si>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</si>
  <si>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</si>
  <si>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</si>
  <si>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</si>
  <si>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</si>
  <si>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</si>
  <si>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</si>
  <si>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</si>
  <si>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</si>
  <si>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</si>
  <si>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</si>
  <si>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</si>
  <si>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</si>
  <si>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</si>
  <si>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</si>
  <si>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</si>
  <si>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</si>
  <si>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</si>
  <si>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</si>
  <si>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</si>
  <si>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</si>
  <si>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</si>
  <si>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</si>
  <si>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</si>
  <si>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</si>
  <si>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</si>
  <si>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</si>
  <si>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</si>
  <si>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</si>
  <si>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</si>
  <si>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</si>
  <si>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</si>
  <si>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</si>
  <si>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</si>
  <si>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</si>
  <si>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</si>
  <si>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</si>
  <si>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</si>
  <si>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</si>
  <si>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</si>
  <si>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</si>
  <si>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</si>
  <si>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</si>
  <si>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</si>
  <si>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</si>
  <si>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</si>
  <si>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</si>
  <si>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</si>
  <si>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</si>
  <si>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</si>
  <si>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</si>
  <si>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</si>
  <si>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</si>
  <si>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</si>
  <si>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</si>
  <si>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</si>
  <si>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</si>
  <si>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</si>
  <si>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</si>
  <si>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</si>
  <si>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</si>
  <si>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</si>
  <si>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</si>
  <si>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</si>
  <si>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</si>
  <si>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</si>
  <si>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</si>
  <si>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</si>
  <si>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</si>
  <si>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</si>
  <si>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</si>
  <si>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</si>
  <si>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</si>
  <si>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</si>
  <si>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</si>
  <si>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</si>
  <si>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</si>
  <si>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</si>
  <si>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</si>
  <si>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</si>
  <si>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</si>
  <si>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</si>
  <si>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</si>
  <si>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</si>
  <si>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</si>
  <si>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</si>
  <si>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</si>
  <si>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</si>
  <si>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</si>
  <si>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</si>
  <si>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</si>
  <si>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</si>
  <si>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</si>
  <si>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</si>
  <si>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</si>
  <si>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</si>
  <si>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</si>
  <si>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</si>
  <si>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</si>
  <si>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</si>
  <si>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</si>
  <si>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</si>
  <si>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</si>
  <si>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</si>
  <si>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</si>
  <si>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</si>
  <si>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</si>
  <si>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</si>
  <si>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</si>
  <si>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</si>
  <si>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</si>
  <si>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</si>
  <si>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</si>
  <si>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</si>
  <si>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</si>
  <si>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</si>
  <si>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</si>
  <si>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</si>
  <si>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</si>
  <si>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</si>
  <si>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</si>
  <si>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</si>
  <si>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</si>
  <si>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</si>
  <si>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</si>
  <si>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</si>
  <si>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</si>
  <si>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</si>
  <si>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</si>
  <si>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</si>
  <si>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</si>
  <si>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</si>
  <si>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</si>
  <si>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</si>
  <si>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</si>
  <si>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</si>
  <si>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</si>
  <si>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</si>
  <si>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</si>
  <si>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</si>
  <si>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</si>
  <si>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</si>
  <si>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</si>
  <si>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</si>
  <si>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</si>
  <si>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</si>
  <si>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</si>
  <si>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</si>
  <si>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</si>
  <si>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</si>
  <si>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</si>
  <si>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</si>
  <si>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</si>
  <si>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</si>
  <si>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</si>
  <si>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</si>
  <si>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</si>
  <si>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</si>
  <si>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</si>
  <si>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</si>
  <si>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</si>
  <si>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</si>
  <si>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</si>
  <si>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</si>
  <si>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</si>
  <si>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</si>
  <si>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</si>
  <si>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</si>
  <si>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</si>
  <si>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</si>
  <si>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</si>
  <si>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</si>
  <si>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</si>
  <si>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</si>
  <si>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</si>
  <si>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</si>
  <si>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</si>
  <si>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</si>
  <si>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</si>
  <si>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</si>
  <si>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</si>
  <si>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</si>
  <si>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</si>
  <si>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</si>
  <si>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</si>
  <si>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</si>
  <si>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</si>
  <si>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</si>
  <si>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</si>
  <si>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</si>
  <si>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</si>
  <si>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</si>
  <si>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</si>
  <si>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</si>
  <si>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</si>
  <si>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</si>
  <si>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</si>
  <si>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</si>
  <si>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</si>
  <si>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</si>
  <si>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</si>
  <si>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</si>
  <si>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</si>
  <si>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</si>
  <si>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</si>
  <si>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</si>
  <si>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</si>
  <si>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</si>
  <si>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</si>
  <si>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</si>
  <si>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</si>
  <si>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</si>
  <si>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</si>
  <si>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</si>
  <si>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</si>
  <si>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</si>
  <si>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</si>
  <si>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</si>
  <si>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</si>
  <si>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</si>
  <si>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</si>
  <si>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</si>
  <si>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</si>
  <si>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</si>
  <si>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</si>
  <si>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</si>
  <si>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</si>
  <si>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</si>
  <si>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</si>
  <si>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</si>
  <si>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</si>
  <si>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</si>
  <si>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</si>
  <si>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</si>
  <si>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</si>
  <si>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</si>
  <si>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</si>
  <si>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</si>
  <si>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</si>
  <si>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</si>
  <si>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</si>
  <si>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</si>
  <si>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</si>
  <si>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</si>
  <si>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</si>
  <si>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</si>
  <si>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</si>
  <si>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</si>
  <si>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</si>
  <si>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</si>
  <si>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</si>
  <si>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</si>
  <si>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</si>
  <si>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</si>
  <si>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</si>
  <si>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</si>
  <si>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</si>
  <si>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</si>
  <si>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</si>
  <si>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</si>
  <si>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</si>
  <si>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</si>
  <si>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</si>
  <si>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</si>
  <si>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</si>
  <si>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</si>
  <si>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</si>
  <si>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</si>
  <si>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</si>
  <si>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</si>
  <si>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</si>
  <si>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</si>
  <si>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</si>
  <si>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</si>
  <si>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</si>
  <si>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</si>
  <si>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</si>
  <si>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</si>
  <si>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</si>
  <si>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</si>
  <si>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</si>
  <si>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</si>
  <si>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</si>
  <si>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</si>
  <si>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</si>
  <si>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</si>
  <si>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</si>
  <si>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</si>
  <si>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</si>
  <si>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</si>
  <si>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</si>
  <si>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</si>
  <si>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</si>
  <si>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</si>
  <si>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</si>
  <si>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</si>
  <si>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</si>
  <si>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</si>
  <si>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</si>
  <si>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</si>
  <si>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</si>
  <si>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</si>
  <si>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</si>
  <si>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</si>
  <si>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</si>
  <si>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</si>
  <si>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</si>
  <si>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</si>
  <si>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</si>
  <si>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</si>
  <si>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</si>
  <si>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</si>
  <si>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</si>
  <si>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</si>
  <si>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</si>
  <si>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</si>
  <si>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</si>
  <si>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</si>
  <si>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</si>
  <si>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</si>
  <si>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</si>
  <si>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</si>
  <si>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</si>
  <si>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</si>
  <si>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</si>
  <si>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</si>
  <si>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</si>
  <si>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</si>
  <si>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</si>
  <si>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</si>
  <si>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</si>
  <si>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</si>
  <si>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</si>
  <si>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</si>
  <si>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</si>
  <si>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</si>
  <si>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</si>
  <si>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</si>
  <si>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</si>
  <si>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</si>
  <si>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</si>
  <si>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</si>
  <si>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</si>
  <si>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</si>
  <si>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</si>
  <si>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</si>
  <si>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</si>
  <si>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</si>
  <si>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</si>
  <si>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</si>
  <si>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</si>
  <si>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</si>
  <si>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</si>
  <si>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</si>
  <si>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</si>
  <si>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</si>
  <si>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</si>
  <si>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</si>
  <si>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</si>
  <si>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</si>
  <si>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</si>
  <si>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</si>
  <si>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</si>
  <si>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</si>
  <si>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</si>
  <si>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</si>
  <si>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</si>
  <si>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</si>
  <si>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</si>
  <si>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</si>
  <si>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</si>
  <si>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</si>
  <si>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</si>
  <si>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</si>
  <si>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</si>
  <si>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</si>
  <si>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</si>
  <si>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</si>
  <si>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</si>
  <si>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</si>
  <si>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</si>
  <si>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</si>
  <si>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</si>
  <si>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</si>
  <si>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</si>
  <si>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</si>
  <si>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</si>
  <si>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</si>
  <si>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</si>
  <si>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</si>
  <si>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</si>
  <si>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</si>
  <si>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</si>
  <si>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</si>
  <si>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</si>
  <si>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</si>
  <si>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</si>
  <si>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</si>
  <si>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</si>
  <si>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</si>
  <si>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</si>
  <si>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</si>
  <si>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</si>
  <si>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</si>
  <si>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</si>
  <si>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</si>
  <si>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</si>
  <si>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</si>
  <si>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</si>
  <si>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</si>
  <si>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</si>
  <si>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</si>
  <si>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</si>
  <si>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</si>
  <si>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</si>
  <si>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</si>
  <si>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</si>
  <si>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</si>
  <si>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</si>
  <si>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</si>
  <si>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</si>
  <si>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</si>
  <si>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</si>
  <si>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</si>
  <si>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</si>
  <si>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</si>
  <si>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</si>
  <si>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</si>
  <si>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</si>
  <si>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</si>
  <si>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</si>
  <si>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</si>
  <si>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</si>
  <si>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</si>
  <si>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</si>
  <si>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</si>
  <si>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</si>
  <si>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</si>
  <si>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</si>
  <si>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</si>
  <si>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</si>
  <si>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</si>
  <si>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</si>
  <si>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</si>
  <si>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</si>
  <si>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</si>
  <si>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</si>
  <si>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</si>
  <si>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</si>
  <si>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</si>
  <si>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</si>
  <si>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</si>
  <si>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</si>
  <si>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</si>
  <si>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</si>
  <si>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</si>
  <si>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</si>
  <si>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</si>
  <si>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</si>
  <si>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</si>
  <si>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</si>
  <si>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</si>
  <si>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</si>
  <si>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</si>
  <si>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</si>
  <si>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</si>
  <si>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</si>
  <si>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</si>
  <si>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</si>
  <si>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</si>
  <si>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</si>
  <si>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</si>
  <si>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</si>
  <si>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</si>
  <si>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</si>
  <si>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</si>
  <si>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</si>
  <si>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</si>
  <si>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</si>
  <si>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</si>
  <si>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</si>
  <si>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</si>
  <si>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</si>
  <si>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</si>
  <si>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</si>
  <si>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</si>
  <si>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</si>
  <si>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</si>
  <si>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</si>
  <si>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</si>
  <si>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</si>
  <si>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</si>
  <si>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</si>
  <si>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</si>
  <si>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</si>
  <si>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</si>
  <si>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</si>
  <si>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</si>
  <si>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</si>
  <si>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</si>
  <si>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</si>
  <si>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</si>
  <si>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</si>
  <si>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</si>
  <si>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</si>
  <si>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</si>
  <si>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</si>
  <si>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</si>
  <si>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</si>
  <si>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</si>
  <si>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</si>
  <si>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</si>
  <si>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</si>
  <si>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</si>
  <si>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</si>
  <si>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</si>
  <si>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</si>
  <si>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</si>
  <si>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</si>
  <si>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</si>
  <si>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</si>
  <si>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</si>
  <si>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</si>
  <si>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</si>
  <si>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</si>
  <si>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</si>
  <si>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</si>
  <si>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</si>
  <si>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</si>
  <si>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</si>
  <si>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</si>
  <si>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</si>
  <si>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</si>
  <si>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</si>
  <si>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</si>
  <si>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</si>
  <si>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</si>
  <si>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</si>
  <si>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</si>
  <si>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</si>
  <si>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</si>
  <si>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</si>
  <si>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</si>
  <si>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</si>
  <si>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</si>
  <si>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</si>
  <si>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</si>
  <si>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</si>
  <si>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</si>
  <si>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</si>
  <si>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</si>
  <si>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</si>
  <si>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</si>
  <si>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</si>
  <si>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</si>
  <si>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</si>
  <si>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</si>
  <si>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</si>
  <si>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</si>
  <si>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</si>
  <si>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</si>
  <si>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</si>
  <si>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</si>
  <si>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</si>
  <si>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</si>
  <si>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</si>
  <si>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</si>
  <si>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</si>
  <si>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</si>
  <si>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</si>
  <si>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</si>
  <si>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</si>
  <si>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</si>
  <si>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</si>
  <si>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</si>
  <si>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</si>
  <si>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</si>
  <si>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</si>
  <si>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</si>
  <si>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</si>
  <si>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</si>
  <si>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</si>
  <si>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</si>
  <si>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</si>
  <si>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</si>
  <si>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</si>
  <si>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</si>
  <si>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</si>
  <si>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</si>
  <si>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</si>
  <si>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</si>
  <si>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</si>
  <si>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</si>
  <si>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</si>
  <si>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</si>
  <si>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</si>
  <si>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</si>
  <si>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</si>
  <si>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</si>
  <si>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</si>
  <si>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</si>
  <si>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</si>
  <si>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</si>
  <si>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</si>
  <si>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</si>
  <si>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</si>
  <si>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</si>
  <si>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</si>
  <si>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</si>
  <si>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</si>
  <si>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</si>
  <si>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</si>
  <si>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</si>
  <si>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</si>
  <si>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</si>
  <si>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</si>
  <si>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</si>
  <si>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</si>
  <si>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</si>
  <si>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</si>
  <si>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</si>
  <si>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</si>
  <si>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</si>
  <si>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</si>
  <si>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</si>
  <si>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</si>
  <si>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</si>
  <si>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</si>
  <si>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</si>
  <si>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</si>
  <si>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</si>
  <si>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</si>
  <si>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</si>
  <si>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</si>
  <si>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</si>
  <si>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</si>
  <si>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</si>
  <si>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</si>
  <si>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</si>
  <si>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</si>
  <si>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</si>
  <si>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</si>
  <si>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</si>
  <si>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</si>
  <si>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</si>
  <si>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</si>
  <si>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</si>
  <si>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</si>
  <si>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</si>
  <si>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</si>
  <si>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</si>
  <si>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</si>
  <si>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</si>
  <si>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</si>
  <si>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</si>
  <si>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</si>
  <si>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</si>
  <si>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</si>
  <si>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</si>
  <si>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</si>
  <si>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</si>
  <si>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</si>
  <si>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</si>
  <si>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</si>
  <si>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</si>
  <si>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</si>
  <si>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</si>
  <si>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</si>
  <si>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</si>
  <si>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</si>
  <si>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</si>
  <si>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</si>
  <si>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</si>
  <si>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</si>
  <si>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</si>
  <si>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</si>
  <si>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</si>
  <si>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</si>
  <si>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</si>
  <si>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</si>
  <si>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</si>
  <si>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</si>
  <si>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</si>
  <si>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</si>
  <si>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</si>
  <si>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</si>
  <si>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</si>
  <si>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</si>
  <si>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</si>
  <si>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</si>
  <si>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</si>
  <si>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</si>
  <si>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</si>
  <si>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</si>
  <si>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</si>
  <si>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</si>
  <si>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</si>
  <si>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</si>
  <si>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</si>
  <si>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</si>
  <si>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</si>
  <si>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</si>
  <si>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</si>
  <si>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</si>
  <si>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</si>
  <si>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</si>
  <si>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</si>
  <si>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</si>
  <si>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</si>
  <si>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</si>
  <si>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</si>
  <si>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</si>
  <si>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</si>
  <si>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</si>
  <si>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</si>
  <si>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</si>
  <si>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</si>
  <si>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</si>
  <si>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</si>
  <si>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</si>
  <si>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</si>
  <si>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</si>
  <si>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</si>
  <si>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</si>
  <si>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</si>
  <si>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</si>
  <si>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</si>
  <si>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</si>
  <si>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</si>
  <si>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</si>
  <si>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</si>
  <si>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</si>
  <si>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</si>
  <si>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</si>
  <si>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</si>
  <si>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</si>
  <si>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</si>
  <si>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</si>
  <si>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</si>
  <si>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</si>
  <si>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</si>
  <si>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</si>
  <si>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</si>
  <si>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</si>
  <si>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</si>
  <si>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</si>
  <si>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</si>
  <si>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</si>
  <si>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</si>
  <si>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</si>
  <si>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</si>
  <si>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</si>
  <si>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</si>
  <si>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</si>
  <si>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</si>
  <si>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</si>
  <si>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</si>
  <si>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</si>
  <si>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</si>
  <si>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</si>
  <si>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</si>
  <si>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</si>
  <si>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</si>
  <si>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</si>
  <si>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</si>
  <si>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</si>
  <si>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</si>
  <si>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</si>
  <si>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</si>
  <si>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</si>
  <si>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</si>
  <si>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</si>
  <si>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</si>
  <si>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</si>
  <si>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</si>
  <si>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</si>
  <si>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</si>
  <si>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</si>
  <si>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</si>
  <si>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</si>
  <si>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</si>
  <si>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</si>
  <si>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</si>
  <si>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</si>
  <si>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</si>
  <si>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</si>
  <si>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</si>
  <si>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</si>
  <si>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</si>
  <si>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</si>
  <si>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</si>
  <si>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</si>
  <si>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</si>
  <si>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</si>
  <si>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</si>
  <si>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</si>
  <si>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</si>
  <si>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</si>
  <si>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</si>
  <si>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</si>
  <si>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</si>
  <si>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</si>
  <si>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</si>
  <si>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</si>
  <si>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</si>
  <si>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</si>
  <si>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</si>
  <si>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</si>
  <si>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</si>
  <si>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</si>
  <si>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</si>
  <si>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</si>
  <si>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</si>
  <si>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</si>
  <si>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</si>
  <si>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</si>
  <si>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</si>
  <si>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</si>
  <si>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</si>
  <si>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</si>
  <si>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</si>
  <si>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</si>
  <si>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</si>
  <si>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</si>
  <si>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</si>
  <si>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</si>
  <si>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</si>
  <si>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</si>
  <si>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</si>
  <si>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</si>
  <si>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</si>
  <si>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</si>
  <si>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</si>
  <si>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</si>
  <si>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</si>
  <si>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</si>
  <si>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</si>
  <si>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</si>
  <si>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</si>
  <si>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</si>
  <si>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</si>
  <si>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</si>
  <si>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</si>
  <si>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</si>
  <si>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</si>
  <si>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</si>
  <si>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</si>
  <si>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</si>
  <si>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</si>
  <si>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</si>
  <si>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</si>
  <si>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</si>
  <si>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</si>
  <si>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</si>
  <si>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</si>
  <si>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</si>
  <si>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</si>
  <si>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</si>
  <si>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</si>
  <si>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</si>
  <si>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</si>
  <si>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</si>
  <si>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</si>
  <si>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</si>
  <si>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</si>
  <si>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</si>
  <si>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</si>
  <si>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</si>
  <si>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</si>
  <si>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</si>
  <si>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</si>
  <si>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</si>
  <si>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</si>
  <si>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</si>
  <si>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</si>
  <si>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</si>
  <si>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</si>
  <si>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</si>
  <si>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</si>
  <si>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</si>
  <si>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</si>
  <si>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</si>
  <si>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</si>
  <si>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</si>
  <si>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</si>
  <si>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</si>
  <si>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</si>
  <si>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</si>
  <si>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</si>
  <si>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</si>
  <si>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</si>
  <si>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</si>
  <si>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</si>
  <si>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</si>
  <si>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</si>
  <si>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</si>
  <si>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</si>
  <si>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</si>
  <si>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</si>
  <si>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</si>
  <si>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</si>
  <si>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</si>
  <si>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</si>
  <si>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</si>
  <si>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</si>
  <si>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</si>
  <si>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</si>
  <si>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</si>
  <si>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</si>
  <si>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</si>
  <si>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</si>
  <si>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</si>
  <si>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</si>
  <si>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</si>
  <si>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</si>
  <si>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</si>
  <si>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</si>
  <si>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</si>
  <si>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</si>
  <si>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</si>
  <si>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</si>
  <si>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</si>
  <si>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</si>
  <si>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</si>
  <si>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</si>
  <si>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</si>
  <si>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</si>
  <si>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</si>
  <si>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</si>
  <si>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</si>
  <si>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</si>
  <si>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</si>
  <si>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</si>
  <si>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</si>
  <si>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</si>
  <si>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</si>
  <si>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</si>
  <si>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</si>
  <si>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</si>
  <si>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</si>
  <si>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</si>
  <si>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</si>
  <si>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</si>
  <si>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</si>
  <si>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</si>
  <si>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</si>
  <si>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</si>
  <si>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</si>
  <si>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</si>
  <si>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</si>
  <si>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</si>
  <si>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</si>
  <si>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</si>
  <si>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</si>
  <si>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</si>
  <si>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</si>
  <si>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</si>
  <si>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</si>
  <si>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</si>
  <si>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</si>
  <si>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</si>
  <si>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</si>
  <si>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</si>
  <si>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</si>
  <si>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</si>
  <si>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</si>
  <si>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</si>
  <si>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</si>
  <si>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</si>
  <si>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</si>
  <si>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</si>
  <si>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</si>
  <si>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</si>
  <si>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</si>
  <si>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</si>
  <si>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</si>
  <si>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</si>
  <si>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</si>
  <si>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</si>
  <si>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</si>
  <si>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</si>
  <si>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</si>
  <si>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</si>
  <si>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</si>
  <si>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</si>
  <si>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</si>
  <si>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</si>
  <si>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</si>
  <si>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</si>
  <si>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</si>
  <si>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</si>
  <si>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</si>
  <si>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</si>
  <si>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</si>
  <si>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</si>
  <si>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</si>
  <si>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</si>
  <si>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</si>
  <si>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</si>
  <si>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</si>
  <si>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</si>
  <si>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</si>
  <si>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</si>
  <si>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</si>
  <si>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</si>
  <si>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</si>
  <si>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</si>
  <si>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</si>
  <si>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</si>
  <si>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</si>
  <si>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</si>
  <si>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</si>
  <si>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</si>
  <si>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</si>
  <si>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</si>
  <si>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</si>
  <si>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</si>
  <si>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</si>
  <si>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</si>
  <si>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</si>
  <si>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</si>
  <si>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</si>
  <si>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</si>
  <si>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</si>
  <si>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</si>
  <si>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</si>
  <si>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</si>
  <si>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</si>
  <si>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</si>
  <si>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</si>
  <si>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</si>
  <si>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</si>
  <si>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</si>
  <si>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</si>
  <si>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</si>
  <si>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</si>
  <si>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</si>
  <si>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</si>
  <si>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</si>
  <si>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</si>
  <si>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</si>
  <si>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</si>
  <si>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</si>
  <si>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</si>
  <si>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</si>
  <si>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</si>
  <si>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</si>
  <si>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</si>
  <si>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</si>
  <si>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</si>
  <si>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</si>
  <si>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</si>
  <si>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</si>
  <si>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</si>
  <si>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</si>
  <si>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</si>
  <si>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</si>
  <si>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</si>
  <si>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</si>
  <si>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</si>
  <si>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</si>
  <si>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</si>
  <si>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</si>
  <si>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</si>
  <si>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</si>
  <si>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</si>
  <si>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</si>
  <si>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</si>
  <si>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</si>
  <si>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</si>
  <si>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</si>
  <si>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</si>
  <si>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</si>
  <si>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</si>
  <si>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</si>
  <si>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</si>
  <si>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</si>
  <si>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</si>
  <si>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</si>
  <si>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</si>
  <si>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</si>
  <si>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</si>
  <si>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</si>
  <si>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</si>
  <si>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</si>
  <si>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</si>
  <si>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</si>
  <si>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</si>
  <si>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</si>
  <si>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</si>
  <si>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</si>
  <si>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</si>
  <si>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</si>
  <si>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</si>
  <si>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</si>
  <si>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</si>
  <si>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</si>
  <si>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</si>
  <si>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</si>
  <si>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</si>
  <si>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</si>
  <si>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</si>
  <si>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</si>
  <si>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</si>
  <si>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</si>
  <si>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</si>
  <si>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</si>
  <si>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</si>
  <si>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</si>
  <si>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</si>
  <si>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</si>
  <si>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</si>
  <si>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</si>
  <si>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</si>
  <si>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</si>
  <si>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</si>
  <si>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</si>
  <si>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</si>
  <si>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</si>
  <si>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</si>
  <si>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</si>
  <si>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</si>
  <si>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</si>
  <si>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</si>
  <si>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</si>
  <si>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</si>
  <si>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</si>
  <si>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</si>
  <si>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</si>
  <si>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</si>
  <si>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</si>
  <si>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</si>
  <si>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</si>
  <si>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</si>
  <si>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</si>
  <si>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</si>
  <si>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</si>
  <si>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</si>
  <si>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</si>
  <si>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</si>
  <si>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</si>
  <si>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</si>
  <si>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</si>
  <si>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</si>
  <si>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</si>
  <si>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</si>
  <si>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</si>
  <si>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</si>
  <si>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</si>
  <si>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</si>
  <si>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</si>
  <si>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</si>
  <si>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</si>
  <si>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</si>
  <si>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</si>
  <si>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</si>
  <si>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</si>
  <si>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</si>
  <si>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</si>
  <si>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</si>
  <si>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</si>
  <si>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</si>
  <si>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</si>
  <si>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</si>
  <si>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</si>
  <si>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</si>
  <si>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</si>
  <si>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</si>
  <si>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</si>
  <si>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</si>
  <si>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</si>
  <si>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</si>
  <si>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</si>
  <si>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</si>
  <si>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</si>
  <si>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</si>
  <si>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</si>
  <si>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</si>
  <si>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</si>
  <si>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</si>
  <si>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</si>
  <si>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</si>
  <si>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</si>
  <si>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</si>
  <si>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</si>
  <si>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</si>
  <si>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</si>
  <si>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</si>
  <si>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</si>
  <si>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</si>
  <si>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</si>
  <si>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</si>
  <si>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</si>
  <si>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</si>
  <si>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</si>
  <si>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</si>
  <si>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</si>
  <si>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</si>
  <si>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</si>
  <si>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</si>
  <si>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</si>
  <si>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</si>
  <si>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</si>
  <si>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</si>
  <si>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</si>
  <si>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</si>
  <si>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</si>
  <si>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</si>
  <si>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</si>
  <si>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</si>
  <si>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</si>
  <si>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</si>
  <si>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</si>
  <si>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</si>
  <si>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</si>
  <si>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</si>
  <si>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</si>
  <si>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</si>
  <si>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</si>
  <si>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</si>
  <si>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</si>
  <si>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</si>
  <si>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</si>
  <si>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</si>
  <si>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</si>
  <si>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</si>
  <si>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</si>
  <si>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</si>
  <si>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</si>
  <si>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</si>
  <si>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</si>
  <si>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</si>
  <si>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</si>
  <si>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</si>
  <si>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</si>
  <si>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</si>
  <si>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</si>
  <si>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</si>
  <si>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</si>
  <si>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</si>
  <si>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</si>
  <si>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</si>
  <si>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</si>
  <si>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</si>
  <si>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</si>
  <si>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</si>
  <si>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</si>
  <si>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</si>
  <si>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</si>
  <si>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</si>
  <si>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</si>
  <si>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</si>
  <si>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</si>
  <si>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</si>
  <si>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</si>
  <si>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</si>
  <si>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</si>
  <si>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</si>
  <si>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</si>
  <si>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</si>
  <si>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</si>
  <si>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</si>
  <si>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</si>
  <si>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</si>
  <si>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</si>
  <si>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</si>
  <si>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</si>
  <si>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</si>
  <si>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</si>
  <si>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</si>
  <si>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</si>
  <si>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</si>
  <si>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</si>
  <si>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</si>
  <si>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</si>
  <si>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</si>
  <si>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</si>
  <si>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</si>
  <si>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</si>
  <si>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</si>
  <si>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</si>
  <si>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</si>
  <si>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</si>
  <si>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</si>
  <si>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</si>
  <si>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</si>
  <si>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</si>
  <si>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</si>
  <si>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</si>
  <si>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</si>
  <si>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</si>
  <si>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</si>
  <si>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</si>
  <si>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</si>
  <si>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</si>
  <si>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</si>
  <si>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</si>
  <si>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</si>
  <si>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</si>
  <si>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</si>
  <si>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</si>
  <si>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</si>
  <si>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</si>
  <si>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</si>
  <si>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</si>
  <si>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</si>
  <si>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</si>
  <si>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</si>
  <si>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</si>
  <si>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</si>
  <si>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</si>
  <si>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</si>
  <si>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</si>
  <si>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</si>
  <si>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</si>
  <si>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</si>
  <si>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</si>
  <si>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</si>
  <si>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</si>
  <si>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</si>
  <si>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</si>
  <si>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</si>
  <si>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</si>
  <si>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</si>
  <si>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</si>
  <si>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</si>
  <si>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</si>
  <si>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</si>
  <si>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</si>
  <si>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</si>
  <si>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</si>
  <si>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</si>
  <si>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</si>
  <si>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</si>
  <si>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</si>
  <si>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</si>
  <si>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</si>
  <si>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</si>
  <si>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</si>
  <si>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</si>
  <si>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</si>
  <si>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</si>
  <si>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</si>
  <si>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</si>
  <si>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</si>
  <si>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</si>
  <si>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</si>
  <si>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</si>
  <si>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</si>
  <si>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</si>
  <si>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</si>
  <si>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</si>
  <si>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</si>
  <si>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</si>
  <si>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</si>
  <si>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</si>
  <si>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</si>
  <si>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</si>
  <si>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</si>
  <si>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</si>
  <si>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</si>
  <si>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</si>
  <si>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</si>
  <si>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</si>
  <si>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</si>
  <si>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</si>
  <si>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</si>
  <si>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</si>
  <si>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</si>
  <si>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</si>
  <si>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</si>
  <si>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</si>
  <si>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</si>
  <si>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</si>
  <si>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</si>
  <si>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</si>
  <si>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</si>
  <si>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</si>
  <si>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</si>
  <si>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</si>
  <si>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</si>
  <si>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</si>
  <si>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</si>
  <si>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</si>
  <si>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</si>
  <si>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</si>
  <si>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</si>
  <si>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</si>
  <si>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</si>
  <si>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</si>
  <si>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</si>
  <si>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</si>
  <si>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</si>
  <si>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</si>
  <si>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</si>
  <si>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</si>
  <si>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</si>
  <si>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</si>
  <si>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</si>
  <si>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</si>
  <si>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</si>
  <si>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</si>
  <si>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</si>
  <si>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</si>
  <si>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</si>
  <si>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</si>
  <si>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</si>
  <si>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</si>
  <si>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</si>
  <si>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</si>
  <si>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</si>
  <si>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</si>
  <si>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</si>
  <si>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</si>
  <si>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</si>
  <si>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</si>
  <si>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</si>
  <si>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</si>
  <si>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</si>
  <si>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</si>
  <si>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</si>
  <si>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</si>
  <si>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</si>
  <si>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</si>
  <si>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</si>
  <si>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</si>
  <si>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</si>
  <si>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</si>
  <si>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</si>
  <si>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</si>
  <si>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</si>
  <si>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</si>
  <si>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</si>
  <si>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</si>
  <si>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</si>
  <si>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</si>
  <si>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</si>
  <si>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</si>
  <si>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</si>
  <si>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</si>
  <si>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</si>
  <si>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</si>
  <si>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</si>
  <si>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</si>
  <si>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</si>
  <si>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</si>
  <si>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</si>
  <si>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</si>
  <si>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</si>
  <si>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</si>
  <si>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</si>
  <si>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</si>
  <si>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</si>
  <si>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</si>
  <si>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</si>
  <si>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</si>
  <si>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</si>
  <si>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</si>
  <si>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</si>
  <si>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</si>
  <si>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</si>
  <si>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</si>
  <si>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</si>
  <si>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</si>
  <si>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</si>
  <si>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</si>
  <si>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</si>
  <si>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</si>
  <si>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</si>
  <si>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</si>
  <si>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</si>
  <si>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</si>
  <si>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</si>
  <si>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</si>
  <si>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</si>
  <si>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</si>
  <si>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</si>
  <si>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</si>
  <si>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</si>
  <si>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</si>
  <si>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</si>
  <si>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</si>
  <si>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</si>
  <si>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</si>
  <si>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</si>
  <si>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</si>
  <si>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</si>
  <si>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</si>
  <si>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</si>
  <si>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</si>
  <si>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</si>
  <si>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</si>
  <si>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</si>
  <si>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</si>
  <si>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</si>
  <si>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</si>
  <si>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</si>
  <si>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</si>
  <si>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</si>
  <si>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</si>
  <si>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</si>
  <si>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</si>
  <si>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</si>
  <si>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</si>
  <si>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</si>
  <si>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</si>
  <si>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</si>
  <si>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</si>
  <si>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</si>
  <si>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</si>
  <si>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</si>
  <si>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</si>
  <si>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</si>
  <si>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</si>
  <si>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</si>
  <si>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</si>
  <si>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</si>
  <si>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</si>
  <si>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</si>
  <si>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</si>
  <si>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</si>
  <si>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</si>
  <si>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</si>
  <si>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</si>
  <si>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</si>
  <si>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</si>
  <si>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</si>
  <si>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</si>
  <si>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</si>
  <si>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</si>
  <si>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</si>
  <si>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</si>
  <si>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</si>
  <si>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</si>
  <si>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</si>
  <si>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</si>
  <si>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</si>
  <si>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</si>
  <si>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</si>
  <si>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</si>
  <si>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</si>
  <si>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</si>
  <si>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</si>
  <si>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</si>
  <si>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</si>
  <si>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</si>
  <si>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</si>
  <si>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</si>
  <si>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</si>
  <si>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</si>
  <si>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</si>
  <si>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</si>
  <si>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</si>
  <si>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</si>
  <si>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</si>
  <si>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</si>
  <si>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</si>
  <si>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</si>
  <si>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</si>
  <si>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</si>
  <si>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</si>
  <si>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</si>
  <si>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</si>
  <si>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</si>
  <si>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</si>
  <si>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</si>
  <si>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</si>
  <si>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</si>
  <si>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</si>
  <si>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</si>
  <si>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</si>
  <si>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</si>
  <si>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</si>
  <si>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</si>
  <si>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</si>
  <si>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</si>
  <si>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</si>
  <si>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</si>
  <si>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</si>
  <si>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</si>
  <si>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</si>
  <si>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</si>
  <si>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</si>
  <si>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</si>
  <si>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</si>
  <si>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</si>
  <si>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</si>
  <si>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</si>
  <si>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</si>
  <si>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</si>
  <si>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</si>
  <si>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</si>
  <si>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</si>
  <si>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</si>
  <si>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</si>
  <si>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</si>
  <si>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</si>
  <si>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</si>
  <si>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</si>
  <si>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</si>
  <si>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</si>
  <si>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</si>
  <si>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</si>
  <si>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</si>
  <si>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</si>
  <si>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</si>
  <si>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</si>
  <si>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</si>
  <si>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</si>
  <si>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</si>
  <si>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</si>
  <si>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</si>
  <si>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</si>
  <si>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</si>
  <si>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</si>
  <si>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</si>
  <si>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</si>
  <si>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</si>
  <si>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</si>
  <si>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</si>
  <si>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</si>
  <si>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</si>
  <si>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</si>
  <si>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</si>
  <si>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</si>
  <si>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</si>
  <si>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</si>
  <si>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</si>
  <si>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</si>
  <si>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</si>
  <si>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</si>
  <si>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</si>
  <si>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</si>
  <si>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</si>
  <si>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</si>
  <si>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</si>
  <si>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</si>
  <si>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</si>
  <si>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</si>
  <si>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</si>
  <si>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</si>
  <si>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</si>
  <si>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</si>
  <si>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</si>
  <si>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</si>
  <si>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</si>
  <si>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</si>
  <si>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</si>
  <si>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</si>
  <si>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</si>
  <si>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</si>
  <si>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</si>
  <si>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</si>
  <si>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</si>
  <si>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</si>
  <si>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</si>
  <si>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</si>
  <si>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</si>
  <si>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</si>
  <si>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</si>
  <si>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</si>
  <si>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</si>
  <si>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</si>
  <si>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</si>
  <si>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</si>
  <si>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</si>
  <si>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</si>
  <si>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</si>
  <si>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</si>
  <si>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</si>
  <si>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</si>
  <si>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</si>
  <si>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</si>
  <si>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</si>
  <si>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</si>
  <si>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</si>
  <si>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</si>
  <si>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</si>
  <si>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</si>
  <si>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</si>
  <si>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</si>
  <si>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</si>
  <si>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</si>
  <si>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</si>
  <si>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</si>
  <si>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</si>
  <si>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</si>
  <si>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</si>
  <si>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</si>
  <si>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</si>
  <si>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</si>
  <si>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</si>
  <si>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</si>
  <si>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</si>
  <si>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</si>
  <si>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</si>
  <si>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</si>
  <si>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</si>
  <si>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</si>
  <si>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</si>
  <si>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</si>
  <si>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</si>
  <si>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</si>
  <si>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</si>
  <si>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</si>
  <si>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</si>
  <si>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</si>
  <si>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</si>
  <si>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</si>
  <si>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</si>
  <si>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</si>
  <si>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</si>
  <si>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</si>
  <si>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</si>
  <si>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</si>
  <si>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</si>
  <si>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</si>
  <si>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</si>
  <si>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</si>
  <si>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</si>
  <si>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</si>
  <si>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</si>
  <si>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</si>
  <si>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</si>
  <si>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</si>
  <si>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</si>
  <si>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</si>
  <si>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</si>
  <si>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</si>
  <si>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</si>
  <si>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</si>
  <si>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</si>
  <si>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</si>
  <si>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</si>
  <si>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</si>
  <si>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</si>
  <si>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</si>
  <si>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</si>
  <si>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</si>
  <si>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</si>
  <si>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</si>
  <si>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</si>
  <si>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</si>
  <si>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</si>
  <si>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</si>
  <si>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</si>
  <si>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</si>
  <si>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</si>
  <si>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</si>
  <si>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</si>
  <si>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</si>
  <si>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</si>
  <si>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</si>
  <si>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</si>
  <si>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</si>
  <si>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</si>
  <si>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</si>
  <si>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</si>
  <si>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</si>
  <si>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</si>
  <si>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</si>
  <si>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</si>
  <si>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</si>
  <si>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</si>
  <si>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</si>
  <si>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</si>
  <si>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</si>
  <si>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</si>
  <si>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</si>
  <si>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</si>
  <si>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</si>
  <si>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</si>
  <si>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</si>
  <si>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</si>
  <si>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</si>
  <si>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</si>
  <si>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</si>
  <si>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</si>
  <si>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</si>
  <si>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</si>
  <si>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</si>
  <si>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</si>
  <si>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</si>
  <si>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</si>
  <si>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</si>
  <si>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</si>
  <si>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</si>
  <si>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</si>
  <si>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</si>
  <si>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</si>
  <si>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</si>
  <si>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</si>
  <si>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</si>
  <si>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</si>
  <si>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</si>
  <si>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</si>
  <si>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</si>
  <si>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</si>
  <si>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</si>
  <si>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</si>
  <si>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</si>
  <si>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</si>
  <si>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</si>
  <si>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</si>
  <si>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</si>
  <si>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</si>
  <si>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</si>
  <si>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</si>
  <si>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</si>
  <si>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</si>
  <si>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</si>
  <si>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</si>
  <si>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</si>
  <si>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</si>
  <si>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</si>
  <si>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</si>
  <si>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</si>
  <si>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</si>
  <si>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</si>
  <si>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</si>
  <si>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</si>
  <si>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</si>
  <si>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</si>
  <si>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</si>
  <si>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</si>
  <si>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</si>
  <si>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</si>
  <si>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</si>
  <si>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</si>
  <si>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</si>
  <si>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</si>
  <si>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</si>
  <si>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</si>
  <si>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</si>
  <si>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</si>
  <si>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</si>
  <si>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</si>
  <si>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</si>
  <si>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</si>
  <si>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</si>
  <si>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</si>
  <si>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</si>
  <si>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</si>
  <si>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</si>
  <si>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</si>
  <si>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</si>
  <si>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</si>
  <si>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</si>
  <si>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</si>
  <si>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</si>
  <si>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</si>
  <si>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</si>
  <si>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</si>
  <si>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</si>
  <si>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</si>
  <si>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</si>
  <si>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</si>
  <si>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</si>
  <si>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</si>
  <si>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</si>
  <si>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</si>
  <si>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</si>
  <si>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</si>
  <si>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</si>
  <si>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</si>
  <si>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</si>
  <si>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</si>
  <si>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</si>
  <si>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</si>
  <si>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</si>
  <si>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</si>
  <si>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</si>
  <si>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</si>
  <si>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</si>
  <si>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</si>
  <si>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</si>
  <si>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</si>
  <si>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</si>
  <si>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</si>
  <si>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</si>
  <si>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</si>
  <si>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</si>
  <si>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</si>
  <si>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</si>
  <si>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</si>
  <si>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</si>
  <si>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</si>
  <si>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</si>
  <si>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</si>
  <si>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</si>
  <si>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</si>
  <si>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</si>
  <si>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</si>
  <si>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</si>
  <si>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</si>
  <si>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</si>
  <si>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</si>
  <si>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</si>
  <si>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</si>
  <si>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</si>
  <si>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</si>
  <si>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</si>
  <si>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</si>
  <si>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</si>
  <si>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</si>
  <si>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</si>
  <si>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</si>
  <si>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</si>
  <si>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</si>
  <si>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</si>
  <si>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</si>
  <si>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</si>
  <si>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</si>
  <si>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</si>
  <si>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</si>
  <si>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</si>
  <si>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</si>
  <si>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</si>
  <si>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</si>
  <si>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</si>
  <si>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</si>
  <si>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</si>
  <si>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</si>
  <si>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</si>
  <si>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</si>
  <si>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</si>
  <si>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</si>
  <si>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</si>
  <si>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</si>
  <si>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</si>
  <si>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</si>
  <si>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</si>
  <si>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</si>
  <si>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</si>
  <si>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</si>
  <si>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</si>
  <si>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</si>
  <si>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</si>
  <si>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</si>
  <si>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</si>
  <si>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</si>
  <si>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</si>
  <si>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</si>
  <si>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</si>
  <si>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</si>
  <si>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</si>
  <si>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</si>
  <si>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</si>
  <si>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</si>
  <si>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</si>
  <si>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</si>
  <si>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</si>
  <si>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</si>
  <si>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</si>
  <si>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</si>
  <si>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</si>
  <si>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</si>
  <si>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</si>
  <si>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</si>
  <si>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</si>
  <si>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</si>
  <si>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</si>
  <si>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</si>
  <si>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</si>
  <si>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</si>
  <si>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</si>
  <si>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</si>
  <si>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</si>
  <si>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</si>
  <si>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</si>
  <si>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</si>
  <si>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</si>
  <si>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</si>
  <si>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</si>
  <si>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</si>
  <si>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</si>
  <si>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</si>
  <si>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</si>
  <si>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</si>
  <si>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</si>
  <si>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</si>
  <si>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</si>
  <si>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</si>
  <si>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</si>
  <si>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</si>
  <si>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</si>
  <si>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</si>
  <si>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</si>
  <si>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</si>
  <si>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</si>
  <si>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</si>
  <si>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</si>
  <si>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</si>
  <si>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</si>
  <si>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</si>
  <si>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</si>
  <si>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</si>
  <si>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</si>
  <si>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</si>
  <si>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</si>
  <si>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</si>
  <si>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</si>
  <si>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</si>
  <si>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</si>
  <si>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</si>
  <si>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</si>
  <si>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</si>
  <si>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</si>
  <si>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</si>
  <si>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</si>
  <si>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</si>
  <si>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</si>
  <si>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</si>
  <si>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</si>
  <si>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</si>
  <si>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</si>
  <si>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</si>
  <si>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</si>
  <si>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</si>
  <si>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</si>
  <si>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</si>
  <si>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</si>
  <si>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</si>
  <si>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</si>
  <si>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</si>
  <si>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</si>
  <si>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</si>
  <si>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</si>
  <si>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</si>
  <si>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</si>
  <si>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</si>
  <si>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</si>
  <si>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</si>
  <si>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</si>
  <si>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</si>
  <si>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</si>
  <si>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</si>
  <si>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</si>
  <si>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</si>
  <si>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</si>
  <si>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</si>
  <si>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</si>
  <si>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</si>
  <si>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</si>
  <si>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</si>
  <si>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</si>
  <si>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</si>
  <si>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</si>
  <si>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</si>
  <si>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</si>
  <si>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</si>
  <si>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</si>
  <si>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</si>
  <si>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</si>
  <si>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</si>
  <si>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</si>
  <si>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</si>
  <si>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</si>
  <si>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</si>
  <si>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</si>
  <si>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</si>
  <si>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</si>
  <si>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</si>
  <si>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</si>
  <si>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</si>
  <si>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</si>
  <si>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</si>
  <si>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</si>
  <si>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</si>
  <si>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</si>
  <si>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</si>
  <si>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</si>
  <si>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</si>
  <si>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</si>
  <si>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</si>
  <si>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</si>
  <si>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</si>
  <si>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</si>
  <si>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</si>
  <si>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</si>
  <si>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</si>
  <si>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</si>
  <si>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</si>
  <si>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</si>
  <si>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</si>
  <si>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</si>
  <si>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</si>
  <si>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</si>
  <si>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</si>
  <si>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</si>
  <si>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</si>
  <si>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</si>
  <si>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</si>
  <si>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</si>
  <si>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</si>
  <si>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</si>
  <si>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</si>
  <si>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</si>
  <si>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</si>
  <si>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</si>
  <si>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</si>
  <si>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</si>
  <si>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</si>
  <si>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</si>
  <si>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</si>
  <si>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</si>
  <si>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</si>
  <si>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</si>
  <si>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</si>
  <si>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</si>
  <si>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</si>
  <si>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</si>
  <si>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</si>
  <si>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</si>
  <si>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</si>
  <si>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</si>
  <si>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</si>
  <si>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</si>
  <si>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</si>
  <si>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</si>
  <si>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</si>
  <si>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</si>
  <si>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</si>
  <si>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</si>
  <si>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</si>
  <si>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</si>
  <si>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</si>
  <si>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</si>
  <si>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</si>
  <si>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</si>
  <si>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</si>
  <si>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</si>
  <si>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</si>
  <si>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</si>
  <si>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</si>
  <si>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</si>
  <si>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</si>
  <si>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</si>
  <si>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</si>
  <si>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</si>
  <si>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</si>
  <si>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</si>
  <si>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</si>
  <si>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</si>
  <si>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</si>
  <si>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</si>
  <si>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</si>
  <si>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</si>
  <si>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</si>
  <si>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</si>
  <si>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</si>
  <si>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</si>
  <si>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</si>
  <si>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</si>
  <si>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</si>
  <si>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</si>
  <si>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</si>
  <si>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</si>
  <si>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</si>
  <si>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</si>
  <si>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</si>
  <si>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</si>
  <si>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</si>
  <si>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</si>
  <si>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</si>
  <si>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</si>
  <si>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</si>
  <si>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</si>
  <si>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</si>
  <si>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</si>
  <si>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</si>
  <si>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</si>
  <si>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</si>
  <si>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</si>
  <si>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</si>
  <si>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</si>
  <si>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</si>
  <si>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</si>
  <si>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</si>
  <si>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</si>
  <si>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</si>
  <si>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</si>
  <si>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</si>
  <si>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</si>
  <si>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</si>
  <si>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</si>
  <si>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</si>
  <si>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</si>
  <si>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</si>
  <si>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</si>
  <si>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</si>
  <si>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</si>
  <si>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</si>
  <si>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</si>
  <si>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</si>
  <si>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</si>
  <si>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</si>
  <si>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</si>
  <si>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</si>
  <si>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</si>
  <si>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</si>
  <si>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</si>
  <si>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</si>
  <si>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</si>
  <si>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</si>
  <si>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</si>
  <si>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</si>
  <si>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</si>
  <si>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</si>
  <si>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</si>
  <si>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</si>
  <si>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</si>
  <si>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</si>
  <si>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</si>
  <si>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</si>
  <si>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</si>
  <si>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</si>
  <si>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</si>
  <si>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</si>
  <si>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</si>
  <si>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</si>
  <si>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</si>
  <si>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</si>
  <si>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</si>
  <si>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</si>
  <si>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</si>
  <si>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</si>
  <si>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</si>
  <si>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</si>
  <si>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</si>
  <si>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</si>
  <si>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</si>
  <si>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</si>
  <si>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</si>
  <si>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</si>
  <si>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</si>
  <si>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</si>
  <si>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</si>
  <si>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</si>
  <si>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</si>
  <si>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</si>
  <si>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</si>
  <si>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</si>
  <si>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</si>
  <si>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</si>
  <si>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</si>
  <si>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</si>
  <si>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</si>
  <si>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</si>
  <si>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</si>
  <si>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</si>
  <si>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</si>
  <si>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</si>
  <si>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</si>
  <si>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</si>
  <si>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</si>
  <si>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</si>
  <si>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</si>
  <si>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</si>
  <si>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</si>
  <si>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</si>
  <si>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</si>
  <si>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</si>
  <si>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</si>
  <si>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</si>
  <si>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</si>
  <si>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</si>
  <si>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</si>
  <si>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</si>
  <si>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</si>
  <si>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</si>
  <si>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</si>
  <si>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</si>
  <si>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</si>
  <si>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</si>
  <si>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</si>
  <si>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</si>
  <si>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</si>
  <si>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</si>
  <si>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</si>
  <si>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</si>
  <si>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</si>
  <si>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</si>
  <si>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</si>
  <si>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</si>
  <si>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</si>
  <si>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</si>
  <si>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</si>
  <si>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</si>
  <si>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</si>
  <si>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</si>
  <si>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</si>
  <si>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</si>
  <si>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</si>
  <si>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</si>
  <si>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</si>
  <si>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</si>
  <si>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</si>
  <si>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</si>
  <si>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</si>
  <si>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</si>
  <si>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</si>
  <si>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</si>
  <si>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</si>
  <si>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</si>
  <si>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</si>
  <si>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</si>
  <si>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</si>
  <si>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</si>
  <si>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</si>
  <si>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</si>
  <si>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</si>
  <si>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</si>
  <si>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</si>
  <si>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</si>
  <si>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</si>
  <si>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</si>
  <si>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</si>
  <si>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</si>
  <si>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</si>
  <si>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</si>
  <si>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</si>
  <si>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</si>
  <si>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</si>
  <si>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</si>
  <si>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</si>
  <si>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</si>
  <si>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</si>
  <si>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</si>
  <si>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</si>
  <si>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</si>
  <si>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</si>
  <si>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</si>
  <si>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</si>
  <si>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</si>
  <si>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</si>
  <si>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</si>
  <si>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</si>
  <si>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</si>
  <si>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</si>
  <si>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</si>
  <si>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</si>
  <si>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</si>
  <si>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</si>
  <si>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</si>
  <si>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</si>
  <si>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</si>
  <si>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</si>
  <si>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</si>
  <si>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</si>
  <si>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</si>
  <si>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</si>
  <si>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</si>
  <si>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</si>
  <si>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</si>
  <si>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</si>
  <si>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</si>
  <si>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</si>
  <si>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</si>
  <si>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</si>
  <si>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</si>
  <si>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</si>
  <si>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</si>
  <si>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</si>
  <si>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</si>
  <si>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</si>
  <si>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</si>
  <si>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</si>
  <si>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</si>
  <si>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</si>
  <si>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</si>
  <si>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</si>
  <si>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</si>
  <si>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</si>
  <si>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</si>
  <si>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</si>
  <si>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</si>
  <si>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</si>
  <si>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</si>
  <si>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</si>
  <si>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</si>
  <si>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</si>
  <si>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</si>
  <si>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</si>
  <si>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</si>
  <si>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</si>
  <si>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</si>
  <si>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</si>
  <si>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</si>
  <si>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</si>
  <si>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</si>
  <si>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</si>
  <si>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</si>
  <si>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</si>
  <si>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</si>
  <si>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</si>
  <si>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</si>
  <si>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</si>
  <si>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</si>
  <si>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</si>
  <si>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</si>
  <si>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</si>
  <si>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</si>
  <si>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</si>
  <si>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</si>
  <si>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</si>
  <si>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</si>
  <si>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</si>
  <si>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</si>
  <si>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</si>
  <si>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</si>
  <si>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</si>
  <si>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</si>
  <si>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</si>
  <si>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</si>
  <si>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</si>
  <si>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</si>
  <si>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</si>
  <si>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</si>
  <si>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</si>
  <si>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</si>
  <si>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</si>
  <si>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</si>
  <si>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</si>
  <si>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</si>
  <si>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</si>
  <si>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</si>
  <si>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</si>
  <si>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</si>
  <si>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</si>
  <si>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</si>
  <si>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</si>
  <si>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</si>
  <si>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</si>
  <si>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</si>
  <si>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</si>
  <si>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</si>
  <si>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</si>
  <si>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</si>
  <si>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</si>
  <si>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</si>
  <si>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</si>
  <si>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</si>
  <si>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</si>
  <si>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</si>
  <si>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</si>
  <si>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</si>
  <si>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</si>
  <si>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</si>
  <si>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</si>
  <si>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</si>
  <si>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</si>
  <si>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</si>
  <si>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</si>
  <si>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</si>
  <si>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</si>
  <si>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</si>
  <si>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</si>
  <si>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</si>
  <si>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</si>
  <si>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</si>
  <si>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</si>
  <si>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</si>
  <si>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</si>
  <si>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</si>
  <si>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</si>
  <si>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</si>
  <si>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</si>
  <si>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</si>
  <si>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</si>
  <si>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</si>
  <si>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</si>
  <si>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</si>
  <si>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</si>
  <si>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</si>
  <si>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</si>
  <si>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</si>
  <si>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</si>
  <si>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</si>
  <si>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</si>
  <si>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</si>
  <si>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</si>
  <si>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</si>
  <si>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</si>
  <si>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</si>
  <si>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</si>
  <si>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</si>
  <si>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</si>
  <si>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</si>
  <si>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</si>
  <si>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</si>
  <si>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</si>
  <si>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</si>
  <si>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</si>
  <si>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</si>
  <si>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</si>
  <si>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</si>
  <si>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</si>
  <si>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</si>
  <si>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</si>
  <si>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</si>
  <si>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</si>
  <si>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</si>
  <si>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</si>
  <si>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</si>
  <si>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</si>
  <si>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</si>
  <si>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</si>
  <si>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</si>
  <si>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</si>
  <si>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</si>
  <si>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</si>
  <si>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</si>
  <si>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</si>
  <si>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</si>
  <si>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</si>
  <si>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</si>
  <si>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</si>
  <si>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</si>
  <si>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</si>
  <si>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</si>
  <si>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</si>
  <si>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</si>
  <si>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</si>
  <si>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</si>
  <si>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</si>
  <si>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</si>
  <si>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</si>
  <si>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</si>
  <si>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</si>
  <si>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</si>
  <si>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</si>
  <si>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</si>
  <si>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</si>
  <si>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</si>
  <si>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</si>
  <si>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</si>
  <si>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</si>
  <si>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</si>
  <si>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</si>
  <si>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</si>
  <si>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</si>
  <si>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</si>
  <si>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</si>
  <si>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</si>
  <si>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</si>
  <si>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</si>
  <si>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</si>
  <si>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</si>
  <si>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</si>
  <si>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</si>
  <si>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</si>
  <si>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</si>
  <si>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</si>
  <si>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</si>
  <si>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</si>
  <si>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</si>
  <si>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</si>
  <si>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</si>
  <si>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</si>
  <si>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</si>
  <si>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</si>
  <si>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</si>
  <si>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</si>
  <si>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</si>
  <si>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</si>
  <si>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</si>
  <si>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</si>
  <si>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</si>
  <si>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</si>
  <si>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</si>
  <si>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</si>
  <si>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</si>
  <si>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</si>
  <si>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</si>
  <si>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</si>
  <si>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</si>
  <si>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</si>
  <si>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</si>
  <si>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</si>
  <si>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</si>
  <si>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</si>
  <si>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</si>
  <si>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</si>
  <si>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</si>
  <si>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</si>
  <si>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</si>
  <si>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</si>
  <si>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</si>
  <si>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</si>
  <si>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</si>
  <si>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</si>
  <si>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</si>
  <si>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</si>
  <si>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</si>
  <si>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</si>
  <si>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</si>
  <si>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</si>
  <si>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</si>
  <si>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</si>
  <si>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</si>
  <si>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</si>
  <si>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</si>
  <si>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</si>
  <si>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</si>
  <si>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</si>
  <si>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</si>
  <si>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</si>
  <si>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</si>
  <si>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</si>
  <si>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</si>
  <si>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</si>
  <si>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</si>
  <si>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</si>
  <si>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</si>
  <si>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</si>
  <si>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</si>
  <si>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</si>
  <si>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</si>
  <si>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</si>
  <si>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</si>
  <si>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</si>
  <si>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</si>
  <si>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</si>
  <si>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</si>
  <si>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</si>
  <si>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</si>
  <si>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</si>
  <si>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</si>
  <si>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</si>
  <si>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</si>
  <si>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</si>
  <si>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</si>
  <si>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</si>
  <si>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</si>
  <si>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</si>
  <si>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</si>
  <si>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</si>
  <si>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</si>
  <si>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</si>
  <si>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</si>
  <si>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</si>
  <si>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</si>
  <si>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</si>
  <si>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</si>
  <si>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</si>
  <si>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</si>
  <si>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</si>
  <si>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</si>
  <si>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</si>
  <si>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</si>
  <si>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</si>
  <si>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</si>
  <si>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</si>
  <si>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</si>
  <si>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</si>
  <si>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</si>
  <si>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</si>
  <si>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</si>
  <si>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</si>
  <si>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</si>
  <si>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</si>
  <si>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</si>
  <si>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</si>
  <si>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</si>
  <si>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</si>
  <si>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</si>
  <si>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</si>
  <si>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</si>
  <si>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</si>
  <si>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</si>
  <si>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</si>
  <si>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</si>
  <si>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</si>
  <si>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</si>
  <si>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</si>
  <si>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</si>
  <si>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</si>
  <si>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</si>
  <si>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</si>
  <si>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</si>
  <si>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</si>
  <si>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</si>
  <si>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</si>
  <si>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</si>
  <si>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</si>
  <si>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</si>
  <si>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</si>
  <si>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</si>
  <si>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</si>
  <si>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</si>
  <si>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</si>
  <si>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</si>
  <si>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</si>
  <si>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</si>
  <si>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</si>
  <si>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</si>
  <si>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</si>
  <si>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</si>
  <si>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</si>
  <si>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</si>
  <si>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</si>
  <si>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</si>
  <si>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</si>
  <si>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</si>
  <si>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</si>
  <si>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</si>
  <si>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</si>
  <si>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</si>
  <si>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</si>
  <si>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</si>
  <si>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</si>
  <si>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</si>
  <si>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</si>
  <si>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</si>
  <si>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</si>
  <si>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</si>
  <si>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</si>
  <si>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</si>
  <si>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</si>
  <si>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</si>
  <si>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</si>
  <si>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</si>
  <si>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</si>
  <si>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</si>
  <si>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</si>
  <si>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</si>
  <si>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</si>
  <si>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</si>
  <si>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</si>
  <si>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</si>
  <si>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</si>
  <si>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</si>
  <si>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</si>
  <si>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</si>
  <si>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</si>
  <si>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</si>
  <si>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</si>
  <si>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</si>
  <si>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</si>
  <si>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</si>
  <si>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</si>
  <si>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</si>
  <si>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</si>
  <si>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</si>
  <si>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</si>
  <si>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</si>
  <si>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</si>
  <si>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</si>
  <si>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</si>
  <si>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</si>
  <si>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</si>
  <si>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</si>
  <si>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</si>
  <si>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</si>
  <si>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</si>
  <si>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</si>
  <si>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</si>
  <si>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</si>
  <si>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</si>
  <si>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</si>
  <si>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</si>
  <si>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</si>
  <si>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</si>
  <si>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</si>
  <si>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</si>
  <si>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</si>
  <si>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</si>
  <si>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</si>
  <si>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</si>
  <si>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</si>
  <si>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</si>
  <si>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</si>
  <si>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</si>
  <si>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</si>
  <si>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</si>
  <si>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</si>
  <si>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</si>
  <si>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</si>
  <si>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</si>
  <si>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</si>
  <si>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</si>
  <si>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</si>
  <si>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</si>
  <si>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</si>
  <si>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</si>
  <si>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</si>
  <si>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</si>
  <si>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</si>
  <si>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</si>
  <si>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</si>
  <si>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</si>
  <si>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</si>
  <si>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</si>
  <si>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</si>
  <si>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</si>
  <si>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</si>
  <si>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</si>
  <si>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</si>
  <si>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</si>
  <si>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</si>
  <si>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</si>
  <si>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</si>
  <si>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</si>
  <si>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</si>
  <si>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</si>
  <si>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</si>
  <si>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</si>
  <si>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</si>
  <si>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</si>
  <si>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</si>
  <si>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</si>
  <si>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</si>
  <si>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</si>
  <si>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</si>
  <si>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</si>
  <si>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</si>
  <si>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</si>
  <si>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</si>
  <si>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</si>
  <si>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</si>
  <si>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</si>
  <si>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</si>
  <si>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</si>
  <si>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</si>
  <si>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</si>
  <si>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</si>
  <si>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</si>
  <si>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</si>
  <si>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</si>
  <si>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</si>
  <si>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</si>
  <si>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</si>
  <si>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</si>
  <si>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</si>
  <si>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</si>
  <si>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</si>
  <si>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</si>
  <si>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</si>
  <si>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</si>
  <si>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</si>
  <si>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</si>
  <si>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</si>
  <si>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</si>
  <si>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</si>
  <si>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</si>
  <si>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</si>
  <si>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</si>
  <si>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</si>
  <si>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</si>
  <si>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</si>
  <si>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</si>
  <si>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</si>
  <si>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</si>
  <si>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</si>
  <si>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</si>
  <si>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</si>
  <si>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</si>
  <si>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</si>
  <si>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</si>
  <si>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</si>
  <si>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</si>
  <si>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</si>
  <si>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</si>
  <si>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</si>
  <si>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</si>
  <si>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</si>
  <si>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</si>
  <si>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</si>
  <si>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</si>
  <si>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</si>
  <si>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</si>
  <si>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</si>
  <si>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</si>
  <si>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</si>
  <si>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</si>
  <si>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</si>
  <si>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</si>
  <si>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</si>
  <si>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</si>
  <si>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</si>
  <si>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</si>
  <si>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</si>
  <si>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</si>
  <si>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</si>
  <si>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</si>
  <si>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</si>
  <si>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</si>
  <si>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</si>
  <si>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</si>
  <si>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</si>
  <si>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</si>
  <si>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</si>
  <si>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</si>
  <si>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</si>
  <si>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</si>
  <si>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</si>
  <si>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</si>
  <si>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</si>
  <si>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</si>
  <si>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</si>
  <si>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</si>
  <si>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</si>
  <si>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</si>
  <si>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</si>
  <si>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</si>
  <si>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</si>
  <si>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</si>
  <si>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</si>
  <si>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</si>
  <si>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</si>
  <si>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</si>
  <si>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</si>
  <si>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</si>
  <si>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</si>
  <si>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</si>
  <si>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</si>
  <si>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</si>
  <si>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</si>
  <si>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</si>
  <si>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</si>
  <si>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</si>
  <si>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</si>
  <si>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</si>
  <si>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</si>
  <si>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</si>
  <si>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</si>
  <si>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</si>
  <si>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</si>
  <si>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</si>
  <si>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</si>
  <si>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</si>
  <si>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</si>
  <si>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</si>
  <si>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</si>
  <si>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</si>
  <si>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</si>
  <si>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</si>
  <si>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</si>
  <si>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</si>
  <si>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</si>
  <si>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</si>
  <si>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</si>
  <si>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</si>
  <si>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</si>
  <si>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</si>
  <si>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</si>
  <si>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</si>
  <si>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</si>
  <si>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</si>
  <si>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</si>
  <si>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</si>
  <si>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</si>
  <si>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</si>
  <si>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</si>
  <si>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</si>
  <si>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</si>
  <si>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</si>
  <si>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</si>
  <si>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</si>
  <si>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</si>
  <si>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</si>
  <si>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</si>
  <si>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</si>
  <si>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</si>
  <si>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</si>
  <si>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</si>
  <si>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</si>
  <si>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</si>
  <si>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</si>
  <si>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</si>
  <si>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</si>
  <si>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</si>
  <si>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</si>
  <si>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</si>
  <si>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</si>
  <si>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</si>
  <si>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</si>
  <si>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</si>
  <si>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</si>
  <si>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</si>
  <si>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</si>
  <si>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</si>
  <si>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</si>
  <si>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</si>
  <si>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</si>
  <si>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</si>
  <si>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</si>
  <si>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</si>
  <si>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</si>
  <si>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</si>
  <si>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</si>
  <si>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</si>
  <si>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</si>
  <si>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</si>
  <si>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</si>
  <si>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</si>
  <si>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</si>
  <si>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</si>
  <si>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</si>
  <si>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</si>
  <si>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</si>
  <si>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</si>
  <si>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</si>
  <si>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</si>
  <si>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</si>
  <si>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</si>
  <si>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</si>
  <si>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</si>
  <si>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</si>
  <si>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</si>
  <si>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</si>
  <si>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</si>
  <si>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</si>
  <si>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</si>
  <si>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</si>
  <si>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</si>
  <si>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</si>
  <si>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</si>
  <si>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</si>
  <si>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</si>
  <si>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</si>
  <si>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</si>
  <si>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</si>
  <si>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</si>
  <si>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</si>
  <si>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</si>
  <si>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</si>
  <si>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</si>
  <si>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</si>
  <si>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</si>
  <si>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</si>
  <si>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</si>
  <si>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</si>
  <si>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</si>
  <si>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</si>
  <si>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</si>
  <si>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</si>
  <si>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</si>
  <si>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</si>
  <si>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</si>
  <si>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</si>
  <si>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</si>
  <si>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</si>
  <si>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</si>
  <si>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</si>
  <si>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</si>
  <si>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</si>
  <si>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</si>
  <si>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</si>
  <si>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</si>
  <si>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</si>
  <si>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</si>
  <si>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</si>
  <si>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</si>
  <si>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</si>
  <si>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</si>
  <si>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</si>
  <si>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</si>
  <si>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</si>
  <si>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</si>
  <si>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</si>
  <si>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</si>
  <si>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</si>
  <si>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</si>
  <si>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</si>
  <si>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</si>
  <si>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</si>
  <si>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</si>
  <si>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</si>
  <si>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</si>
  <si>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</si>
  <si>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</si>
  <si>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</si>
  <si>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</si>
  <si>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</si>
  <si>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</si>
  <si>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</si>
  <si>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</si>
  <si>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</si>
  <si>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</si>
  <si>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</si>
  <si>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</si>
  <si>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</si>
  <si>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</si>
  <si>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</si>
  <si>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</si>
  <si>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</si>
  <si>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</si>
  <si>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</si>
  <si>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</si>
  <si>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</si>
  <si>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</si>
  <si>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</si>
  <si>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</si>
  <si>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</si>
  <si>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</si>
  <si>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</si>
  <si>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</si>
  <si>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</si>
  <si>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</si>
  <si>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</si>
  <si>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</si>
  <si>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</si>
  <si>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</si>
  <si>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</si>
  <si>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</si>
  <si>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</si>
  <si>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</si>
  <si>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</si>
  <si>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</si>
  <si>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</si>
  <si>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</si>
  <si>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</si>
  <si>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</si>
  <si>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</si>
  <si>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</si>
  <si>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</si>
  <si>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</si>
  <si>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</si>
  <si>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</si>
  <si>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</si>
  <si>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</si>
  <si>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</si>
  <si>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</si>
  <si>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</si>
  <si>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</si>
  <si>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</si>
  <si>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</si>
  <si>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</si>
  <si>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</si>
  <si>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</si>
  <si>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</si>
  <si>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</si>
  <si>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</si>
  <si>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</si>
  <si>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</si>
  <si>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</si>
  <si>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</si>
  <si>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</si>
  <si>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</si>
  <si>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</si>
  <si>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</si>
  <si>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</si>
  <si>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</si>
  <si>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</si>
  <si>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</si>
  <si>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</si>
  <si>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</si>
  <si>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</si>
  <si>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</si>
  <si>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</si>
  <si>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</si>
  <si>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</si>
  <si>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</si>
  <si>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</si>
  <si>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</si>
  <si>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</si>
  <si>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</si>
  <si>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</si>
  <si>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</si>
  <si>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</si>
  <si>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</si>
  <si>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</si>
  <si>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</si>
  <si>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</si>
  <si>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</si>
  <si>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</si>
  <si>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</si>
  <si>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</si>
  <si>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</si>
  <si>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</si>
  <si>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</si>
  <si>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</si>
  <si>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</si>
  <si>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</si>
  <si>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</si>
  <si>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</si>
  <si>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</si>
  <si>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</si>
  <si>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</si>
  <si>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</si>
  <si>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</si>
  <si>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</si>
  <si>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</si>
  <si>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</si>
  <si>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</si>
  <si>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</si>
  <si>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</si>
  <si>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</si>
  <si>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</si>
  <si>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</si>
  <si>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</si>
  <si>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</si>
  <si>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</si>
  <si>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</si>
  <si>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</si>
  <si>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</si>
  <si>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</si>
  <si>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</si>
  <si>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</si>
  <si>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</si>
  <si>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</si>
  <si>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</si>
  <si>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</si>
  <si>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</si>
  <si>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</si>
  <si>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</si>
  <si>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</si>
  <si>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</si>
  <si>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</si>
  <si>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</si>
  <si>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</si>
  <si>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</si>
  <si>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</si>
  <si>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</si>
  <si>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</si>
  <si>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</si>
  <si>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</si>
  <si>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</si>
  <si>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</si>
  <si>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</si>
  <si>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</si>
  <si>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</si>
  <si>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</si>
  <si>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</si>
  <si>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</si>
  <si>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</si>
  <si>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</si>
  <si>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</si>
  <si>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</si>
  <si>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</si>
  <si>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</si>
  <si>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</si>
  <si>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</si>
  <si>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</si>
  <si>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</si>
  <si>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</si>
  <si>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</si>
  <si>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</si>
  <si>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</si>
  <si>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</si>
  <si>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</si>
  <si>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</si>
  <si>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</si>
  <si>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</si>
  <si>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</si>
  <si>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</si>
  <si>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</si>
  <si>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</si>
  <si>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</si>
  <si>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</si>
  <si>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</si>
  <si>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</si>
  <si>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</si>
  <si>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</si>
  <si>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</si>
  <si>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</si>
  <si>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</si>
  <si>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</si>
  <si>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</si>
  <si>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</si>
  <si>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</si>
  <si>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</si>
  <si>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</si>
  <si>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</si>
  <si>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</si>
  <si>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</si>
  <si>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</si>
  <si>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</si>
  <si>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</si>
  <si>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</si>
  <si>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</si>
  <si>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</si>
  <si>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</si>
  <si>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</si>
  <si>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</si>
  <si>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</si>
  <si>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</si>
  <si>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</si>
  <si>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</si>
  <si>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</si>
  <si>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</si>
  <si>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</si>
  <si>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</si>
  <si>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</si>
  <si>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</si>
  <si>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</si>
  <si>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</si>
  <si>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</si>
  <si>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</si>
  <si>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</si>
  <si>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</si>
  <si>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</si>
  <si>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</si>
  <si>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</si>
  <si>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</si>
  <si>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</si>
  <si>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</si>
  <si>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</si>
  <si>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</si>
  <si>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</si>
  <si>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</si>
  <si>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</si>
  <si>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</si>
  <si>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</si>
  <si>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</si>
  <si>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</si>
  <si>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</si>
  <si>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</si>
  <si>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</si>
  <si>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</si>
  <si>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</si>
  <si>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</si>
  <si>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</si>
  <si>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</si>
  <si>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</si>
  <si>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</si>
  <si>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</si>
  <si>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</si>
  <si>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</si>
  <si>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</si>
  <si>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</si>
  <si>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</si>
  <si>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</si>
  <si>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</si>
  <si>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</si>
  <si>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</si>
  <si>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</si>
  <si>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</si>
  <si>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</si>
  <si>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</si>
  <si>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</si>
  <si>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</si>
  <si>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</si>
  <si>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</si>
  <si>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</si>
  <si>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</si>
  <si>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</si>
  <si>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</si>
  <si>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</si>
  <si>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</si>
  <si>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</si>
  <si>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</si>
  <si>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</si>
  <si>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</si>
  <si>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</si>
  <si>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</si>
  <si>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</si>
  <si>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</si>
  <si>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</si>
  <si>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</si>
  <si>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</si>
  <si>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</si>
  <si>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</si>
  <si>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</si>
  <si>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</si>
  <si>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</si>
  <si>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</si>
  <si>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</si>
  <si>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</si>
  <si>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</si>
  <si>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</si>
  <si>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</si>
  <si>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</si>
  <si>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</si>
  <si>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</si>
  <si>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</si>
  <si>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</si>
  <si>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</si>
  <si>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</si>
  <si>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</si>
  <si>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</si>
  <si>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</si>
  <si>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</si>
  <si>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</si>
  <si>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</si>
  <si>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</si>
  <si>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</si>
  <si>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</si>
  <si>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</si>
  <si>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</si>
  <si>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</si>
  <si>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</si>
  <si>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</si>
  <si>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</si>
  <si>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</si>
  <si>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</si>
  <si>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</si>
  <si>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</si>
  <si>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</si>
  <si>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</si>
  <si>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</si>
  <si>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</si>
  <si>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</si>
  <si>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</si>
  <si>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</si>
  <si>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</si>
  <si>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</si>
  <si>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</si>
  <si>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</si>
  <si>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</si>
  <si>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</si>
  <si>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</si>
  <si>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</si>
  <si>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</si>
  <si>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</si>
  <si>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</si>
  <si>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</si>
  <si>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</si>
  <si>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</si>
  <si>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</si>
  <si>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</si>
  <si>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</si>
  <si>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</si>
  <si>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</si>
  <si>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</si>
  <si>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</si>
  <si>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</si>
  <si>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</si>
  <si>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</si>
  <si>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</si>
  <si>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</si>
  <si>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</si>
  <si>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</si>
  <si>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</si>
  <si>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</si>
  <si>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</si>
  <si>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</si>
  <si>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</si>
  <si>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</si>
  <si>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</si>
  <si>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</si>
  <si>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</si>
  <si>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</si>
  <si>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</si>
  <si>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</si>
  <si>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</si>
  <si>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</si>
  <si>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</si>
  <si>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</si>
  <si>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</si>
  <si>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</si>
  <si>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</si>
  <si>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</si>
  <si>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</si>
  <si>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</si>
  <si>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</si>
  <si>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</si>
  <si>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</si>
  <si>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</si>
  <si>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</si>
  <si>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</si>
  <si>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</si>
  <si>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</si>
  <si>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</si>
  <si>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</si>
  <si>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</si>
  <si>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</si>
  <si>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</si>
  <si>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</si>
  <si>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</si>
  <si>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</si>
  <si>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</si>
  <si>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</si>
  <si>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</si>
  <si>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</si>
  <si>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</si>
  <si>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</si>
  <si>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</si>
  <si>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</si>
  <si>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</si>
  <si>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</si>
  <si>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</si>
  <si>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</si>
  <si>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</si>
  <si>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</si>
  <si>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</si>
  <si>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</si>
  <si>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</si>
  <si>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</si>
  <si>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</si>
  <si>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</si>
  <si>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</si>
  <si>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</si>
  <si>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</si>
  <si>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</si>
  <si>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</si>
  <si>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</si>
  <si>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</si>
  <si>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</si>
  <si>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</si>
  <si>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</si>
  <si>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</si>
  <si>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</si>
  <si>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</si>
  <si>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</si>
  <si>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</si>
  <si>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</si>
  <si>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</si>
  <si>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</si>
  <si>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</si>
  <si>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</si>
  <si>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</si>
  <si>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</si>
  <si>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</si>
  <si>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</si>
  <si>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</si>
  <si>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</si>
  <si>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</si>
  <si>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</si>
  <si>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</si>
  <si>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</si>
  <si>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</si>
  <si>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</si>
  <si>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</si>
  <si>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</si>
  <si>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</si>
  <si>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</si>
  <si>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</si>
  <si>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</si>
  <si>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</si>
  <si>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</si>
  <si>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</si>
  <si>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</si>
  <si>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</si>
  <si>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</si>
  <si>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</si>
  <si>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</si>
  <si>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</si>
  <si>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</si>
  <si>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</si>
  <si>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</si>
  <si>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</si>
  <si>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</si>
  <si>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</si>
  <si>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</si>
  <si>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</si>
  <si>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</si>
  <si>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</si>
  <si>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</si>
  <si>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</si>
  <si>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</si>
  <si>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</si>
  <si>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</si>
  <si>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</si>
  <si>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</si>
  <si>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</si>
  <si>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</si>
  <si>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</si>
  <si>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</si>
  <si>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</si>
  <si>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</si>
  <si>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</si>
  <si>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</si>
  <si>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</si>
  <si>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</si>
  <si>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</si>
  <si>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</si>
  <si>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</si>
  <si>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</si>
  <si>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</si>
  <si>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</si>
  <si>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</si>
  <si>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</si>
  <si>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</si>
  <si>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</si>
  <si>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</si>
  <si>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</si>
  <si>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</si>
  <si>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</si>
  <si>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</si>
  <si>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</si>
  <si>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</si>
  <si>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</si>
  <si>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</si>
  <si>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</si>
  <si>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</si>
  <si>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</si>
  <si>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</si>
  <si>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</si>
  <si>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</si>
  <si>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</si>
  <si>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</si>
  <si>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</si>
  <si>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</si>
  <si>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</si>
  <si>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</si>
  <si>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</si>
  <si>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</si>
  <si>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</si>
  <si>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</si>
  <si>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</si>
  <si>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</si>
  <si>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</si>
  <si>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</si>
  <si>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</si>
  <si>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</si>
  <si>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</si>
  <si>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</si>
  <si>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</si>
  <si>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</si>
  <si>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</si>
  <si>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</si>
  <si>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</si>
  <si>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</si>
  <si>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</si>
  <si>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</si>
  <si>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</si>
  <si>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</si>
  <si>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</si>
  <si>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</si>
  <si>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</si>
  <si>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</si>
  <si>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</si>
  <si>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</si>
  <si>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</si>
  <si>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</si>
  <si>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</si>
  <si>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</si>
  <si>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</si>
  <si>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</si>
  <si>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</si>
  <si>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</si>
  <si>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</si>
  <si>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</si>
  <si>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</si>
  <si>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</si>
  <si>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</si>
  <si>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</si>
  <si>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</si>
  <si>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</si>
  <si>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</si>
  <si>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</si>
  <si>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</si>
  <si>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</si>
  <si>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</si>
  <si>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</si>
  <si>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</si>
  <si>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</si>
  <si>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</si>
  <si>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</si>
  <si>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</si>
  <si>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</si>
  <si>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</si>
  <si>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</si>
  <si>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</si>
  <si>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</si>
  <si>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</si>
  <si>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</si>
  <si>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</si>
  <si>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</si>
  <si>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</si>
  <si>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</si>
  <si>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</si>
  <si>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</si>
  <si>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</si>
  <si>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</si>
  <si>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</si>
  <si>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</si>
  <si>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</si>
  <si>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</si>
  <si>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</si>
  <si>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</si>
  <si>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</si>
  <si>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</si>
  <si>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</si>
  <si>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</si>
  <si>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</si>
  <si>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</si>
  <si>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</si>
  <si>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</si>
  <si>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</si>
  <si>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</si>
  <si>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</si>
  <si>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</si>
  <si>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</si>
  <si>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</si>
  <si>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</si>
  <si>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</si>
  <si>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</si>
  <si>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</si>
  <si>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</si>
  <si>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</si>
  <si>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</si>
  <si>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</si>
  <si>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</si>
  <si>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</si>
  <si>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</si>
  <si>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</si>
  <si>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</si>
  <si>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</si>
  <si>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</si>
  <si>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</si>
  <si>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</si>
  <si>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</si>
  <si>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</si>
  <si>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</si>
  <si>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</si>
  <si>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</si>
  <si>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</si>
  <si>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</si>
  <si>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</si>
  <si>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</si>
  <si>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</si>
  <si>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</si>
  <si>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</si>
  <si>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</si>
  <si>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</si>
  <si>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</si>
  <si>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</si>
  <si>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</si>
  <si>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</si>
  <si>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</si>
  <si>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</si>
  <si>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</si>
  <si>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</si>
  <si>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</si>
  <si>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</si>
  <si>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</si>
  <si>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</si>
  <si>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</si>
  <si>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</si>
  <si>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</si>
  <si>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</si>
  <si>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</si>
  <si>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</si>
  <si>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</si>
  <si>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</si>
  <si>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</si>
  <si>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</si>
  <si>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</si>
  <si>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</si>
  <si>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</si>
  <si>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</si>
  <si>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</si>
  <si>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</si>
  <si>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</si>
  <si>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</si>
  <si>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</si>
  <si>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</si>
  <si>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</si>
  <si>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</si>
  <si>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</si>
  <si>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</si>
  <si>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</si>
  <si>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</si>
  <si>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</si>
  <si>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</si>
  <si>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</si>
  <si>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</si>
  <si>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</si>
  <si>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</si>
  <si>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</si>
  <si>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</si>
  <si>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</si>
  <si>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</si>
  <si>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</si>
  <si>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</si>
  <si>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</si>
  <si>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</si>
  <si>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</si>
  <si>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</si>
  <si>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</si>
  <si>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</si>
  <si>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</si>
  <si>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</si>
  <si>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</si>
  <si>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</si>
  <si>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</si>
  <si>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</si>
  <si>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</si>
  <si>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</si>
  <si>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</si>
  <si>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</si>
  <si>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</si>
  <si>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</si>
  <si>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</si>
  <si>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</si>
  <si>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</si>
  <si>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</si>
  <si>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</si>
  <si>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</si>
  <si>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</si>
  <si>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</si>
  <si>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</si>
  <si>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</si>
  <si>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</si>
  <si>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</si>
  <si>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</si>
  <si>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</si>
  <si>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</si>
  <si>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</si>
  <si>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</si>
  <si>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</si>
  <si>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</si>
  <si>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</si>
  <si>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</si>
  <si>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</si>
  <si>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</si>
  <si>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</si>
  <si>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</si>
  <si>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</si>
  <si>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</si>
  <si>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</si>
  <si>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</si>
  <si>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</si>
  <si>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</si>
  <si>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</si>
  <si>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</si>
  <si>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</si>
  <si>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</si>
  <si>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</si>
  <si>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</si>
  <si>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</si>
  <si>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</si>
  <si>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</si>
  <si>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</si>
  <si>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</si>
  <si>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</si>
  <si>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</si>
  <si>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</si>
  <si>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</si>
  <si>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</si>
  <si>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</si>
  <si>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</si>
  <si>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</si>
  <si>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</si>
  <si>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</si>
  <si>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</si>
  <si>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</si>
  <si>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</si>
  <si>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</si>
  <si>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</si>
  <si>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</si>
  <si>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</si>
  <si>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</si>
  <si>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</si>
  <si>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</si>
  <si>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</si>
  <si>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</si>
  <si>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</si>
  <si>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</si>
  <si>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</si>
  <si>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</si>
  <si>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</si>
  <si>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</si>
  <si>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</si>
  <si>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</si>
  <si>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</si>
  <si>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</si>
  <si>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</si>
  <si>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</si>
  <si>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</si>
  <si>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</si>
  <si>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</si>
  <si>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</si>
  <si>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</si>
  <si>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</si>
  <si>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</si>
  <si>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</si>
  <si>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</si>
  <si>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</si>
  <si>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</si>
  <si>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</si>
  <si>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</si>
  <si>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</si>
  <si>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</si>
  <si>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</si>
  <si>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</si>
  <si>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</si>
  <si>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</si>
  <si>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</si>
  <si>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</si>
  <si>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</si>
  <si>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</si>
  <si>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</si>
  <si>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</si>
  <si>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</si>
  <si>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</si>
  <si>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</si>
  <si>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</si>
  <si>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</si>
  <si>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</si>
  <si>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</si>
  <si>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</si>
  <si>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</si>
  <si>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</si>
  <si>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</si>
  <si>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</si>
  <si>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</si>
  <si>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</si>
  <si>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</si>
  <si>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</si>
  <si>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</si>
  <si>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</si>
  <si>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</si>
  <si>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</si>
  <si>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</si>
  <si>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</si>
  <si>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</si>
  <si>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</si>
  <si>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</si>
  <si>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</si>
  <si>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</si>
  <si>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</si>
  <si>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</si>
  <si>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</si>
  <si>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</si>
  <si>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</si>
  <si>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</si>
  <si>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</si>
  <si>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</si>
  <si>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</si>
  <si>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</si>
  <si>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</si>
  <si>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</si>
  <si>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</si>
  <si>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</si>
  <si>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</si>
  <si>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</si>
  <si>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</si>
  <si>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</si>
  <si>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</si>
  <si>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</si>
  <si>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</si>
  <si>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</si>
  <si>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</si>
  <si>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</si>
  <si>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</si>
  <si>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</si>
  <si>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</si>
  <si>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</si>
  <si>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</si>
  <si>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</si>
  <si>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</si>
  <si>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</si>
  <si>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</si>
  <si>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</si>
  <si>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</si>
  <si>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</si>
  <si>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</si>
  <si>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</si>
  <si>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</si>
  <si>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</si>
  <si>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</si>
  <si>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</si>
  <si>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</si>
  <si>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</si>
  <si>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</si>
  <si>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</si>
  <si>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</si>
  <si>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</si>
  <si>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</si>
  <si>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</si>
  <si>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</si>
  <si>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</si>
  <si>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</si>
  <si>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</si>
  <si>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</si>
  <si>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</si>
  <si>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</si>
  <si>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</si>
  <si>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</si>
  <si>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</si>
  <si>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</si>
  <si>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</si>
  <si>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</si>
  <si>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</si>
  <si>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</si>
  <si>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</si>
  <si>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</si>
  <si>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</si>
  <si>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</si>
  <si>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</si>
  <si>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</si>
  <si>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</si>
  <si>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</si>
  <si>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</si>
  <si>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</si>
  <si>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</si>
  <si>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</si>
  <si>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</si>
  <si>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</si>
  <si>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</si>
  <si>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</si>
  <si>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</si>
  <si>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</si>
  <si>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</si>
  <si>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</si>
  <si>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</si>
  <si>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</si>
  <si>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</si>
  <si>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</si>
  <si>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</si>
  <si>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</si>
  <si>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</si>
  <si>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</si>
  <si>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</si>
  <si>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</si>
  <si>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</si>
  <si>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</si>
  <si>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</si>
  <si>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</si>
  <si>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</si>
  <si>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</si>
  <si>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</si>
  <si>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</si>
  <si>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</si>
  <si>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</si>
  <si>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</si>
  <si>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</si>
  <si>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</si>
  <si>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</si>
  <si>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</si>
  <si>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</si>
  <si>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</si>
  <si>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</si>
  <si>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</si>
  <si>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</si>
  <si>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</si>
  <si>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</si>
  <si>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</si>
  <si>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</si>
  <si>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</si>
  <si>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</si>
  <si>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</si>
  <si>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</si>
  <si>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</si>
  <si>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</si>
  <si>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</si>
  <si>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</si>
  <si>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</si>
  <si>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</si>
  <si>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</si>
  <si>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</si>
  <si>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</si>
  <si>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</si>
  <si>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</si>
  <si>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</si>
  <si>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</si>
  <si>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</si>
  <si>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</si>
  <si>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</si>
  <si>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</si>
  <si>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</si>
  <si>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</si>
  <si>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</si>
  <si>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</si>
  <si>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</si>
  <si>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</si>
  <si>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</si>
  <si>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</si>
  <si>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</si>
  <si>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</si>
  <si>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</si>
  <si>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</si>
  <si>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</si>
  <si>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</si>
  <si>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</si>
  <si>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</si>
  <si>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</si>
  <si>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</si>
  <si>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</si>
  <si>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</si>
  <si>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</si>
  <si>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</si>
  <si>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</si>
  <si>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</si>
  <si>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</si>
  <si>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</si>
  <si>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</si>
  <si>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</si>
  <si>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</si>
  <si>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</si>
  <si>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</si>
  <si>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</si>
  <si>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</si>
  <si>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</si>
  <si>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</si>
  <si>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</si>
  <si>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</si>
  <si>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</si>
  <si>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</si>
  <si>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</si>
  <si>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</si>
  <si>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</si>
  <si>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</si>
  <si>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</si>
  <si>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</si>
  <si>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</si>
  <si>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</si>
  <si>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</si>
  <si>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</si>
  <si>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</si>
  <si>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</si>
  <si>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</si>
  <si>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</si>
  <si>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</si>
  <si>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</si>
  <si>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</si>
  <si>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</si>
  <si>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</si>
  <si>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</si>
  <si>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</si>
  <si>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</si>
  <si>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</si>
  <si>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</si>
  <si>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</si>
  <si>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</si>
  <si>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</si>
  <si>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</si>
  <si>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</si>
  <si>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</si>
  <si>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</si>
  <si>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</si>
  <si>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</si>
  <si>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</si>
  <si>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</si>
  <si>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</si>
  <si>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</si>
  <si>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</si>
  <si>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</si>
  <si>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</si>
  <si>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</si>
  <si>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</si>
  <si>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</si>
  <si>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</si>
  <si>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</si>
  <si>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</si>
  <si>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</si>
  <si>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</si>
  <si>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</si>
  <si>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</si>
  <si>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</si>
  <si>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</si>
  <si>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</si>
  <si>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</si>
  <si>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</si>
  <si>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</si>
  <si>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</si>
  <si>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</si>
  <si>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</si>
  <si>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</si>
  <si>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</si>
  <si>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</si>
  <si>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</si>
  <si>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</si>
  <si>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</si>
  <si>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</si>
  <si>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</si>
  <si>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</si>
  <si>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</si>
  <si>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</si>
  <si>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</si>
  <si>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</si>
  <si>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</si>
  <si>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</si>
  <si>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</si>
  <si>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</si>
  <si>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</si>
  <si>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</si>
  <si>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</si>
  <si>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</si>
  <si>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</si>
  <si>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</si>
  <si>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</si>
  <si>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</si>
  <si>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</si>
  <si>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</si>
  <si>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</si>
  <si>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</si>
  <si>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</si>
  <si>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</si>
  <si>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</si>
  <si>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</si>
  <si>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</si>
  <si>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</si>
  <si>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</si>
  <si>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</si>
  <si>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</si>
  <si>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</si>
  <si>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</si>
  <si>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</si>
  <si>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</si>
  <si>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</si>
  <si>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</si>
  <si>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</si>
  <si>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</si>
  <si>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</si>
  <si>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</si>
  <si>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</si>
  <si>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</si>
  <si>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</si>
  <si>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</si>
  <si>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</si>
  <si>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</si>
  <si>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</si>
  <si>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</si>
  <si>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</si>
  <si>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</si>
  <si>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</si>
  <si>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</si>
  <si>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</si>
  <si>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</si>
  <si>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</si>
  <si>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</si>
  <si>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</si>
  <si>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</si>
  <si>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</si>
  <si>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</si>
  <si>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</si>
  <si>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</si>
  <si>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</si>
  <si>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</si>
  <si>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</si>
  <si>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</si>
  <si>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</si>
  <si>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</si>
  <si>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</si>
  <si>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</si>
  <si>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</si>
  <si>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</si>
  <si>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</si>
  <si>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</si>
  <si>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</si>
  <si>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</si>
  <si>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</si>
  <si>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</si>
  <si>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</si>
  <si>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</si>
  <si>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</si>
  <si>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</si>
  <si>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</si>
  <si>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</si>
  <si>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</si>
  <si>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</si>
  <si>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</si>
  <si>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</si>
  <si>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</si>
  <si>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</si>
  <si>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</si>
  <si>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</si>
  <si>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</si>
  <si>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</si>
  <si>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</si>
  <si>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</si>
  <si>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</si>
  <si>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</si>
  <si>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</si>
  <si>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</si>
  <si>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</si>
  <si>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</si>
  <si>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</si>
  <si>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</si>
  <si>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</si>
  <si>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</si>
  <si>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</si>
  <si>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</si>
  <si>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</si>
  <si>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</si>
  <si>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</si>
  <si>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</si>
  <si>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</si>
  <si>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</si>
  <si>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</si>
  <si>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</si>
  <si>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</si>
  <si>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</si>
  <si>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</si>
  <si>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</si>
  <si>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</si>
  <si>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</si>
  <si>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</si>
  <si>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</si>
  <si>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</si>
  <si>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</si>
  <si>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</si>
  <si>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</si>
  <si>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</si>
  <si>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</si>
  <si>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</si>
  <si>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</si>
  <si>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</si>
  <si>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</si>
  <si>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</si>
  <si>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</si>
  <si>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</si>
  <si>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</si>
  <si>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</si>
  <si>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</si>
  <si>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</si>
  <si>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</si>
  <si>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</si>
  <si>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</si>
  <si>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</si>
  <si>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</si>
  <si>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</si>
  <si>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</si>
  <si>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</si>
  <si>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</si>
  <si>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</si>
  <si>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</si>
  <si>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</si>
  <si>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</si>
  <si>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</si>
  <si>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</si>
  <si>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</si>
  <si>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</si>
  <si>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</si>
  <si>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</si>
  <si>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</si>
  <si>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</si>
  <si>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</si>
  <si>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</si>
  <si>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</si>
  <si>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</si>
  <si>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</si>
  <si>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</si>
  <si>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</si>
  <si>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</si>
  <si>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</si>
  <si>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</si>
  <si>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</si>
  <si>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</si>
  <si>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</si>
  <si>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</si>
  <si>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</si>
  <si>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</si>
  <si>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</si>
  <si>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</si>
  <si>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</si>
  <si>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</si>
  <si>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</si>
  <si>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</si>
  <si>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</si>
  <si>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</si>
  <si>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</si>
  <si>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</si>
  <si>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</si>
  <si>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</si>
  <si>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</si>
  <si>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</si>
  <si>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</si>
  <si>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</si>
  <si>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</si>
  <si>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</si>
  <si>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</si>
  <si>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</si>
  <si>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</si>
  <si>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</si>
  <si>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</si>
  <si>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</si>
  <si>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</si>
  <si>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</si>
  <si>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</si>
  <si>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</si>
  <si>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</si>
  <si>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</si>
  <si>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</si>
  <si>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</si>
  <si>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</si>
  <si>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</si>
  <si>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</si>
  <si>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</si>
  <si>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</si>
  <si>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</si>
  <si>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</si>
  <si>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</si>
  <si>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</si>
  <si>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</si>
  <si>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</si>
  <si>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</si>
  <si>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</si>
  <si>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</si>
  <si>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</si>
  <si>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</si>
  <si>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</si>
  <si>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</si>
  <si>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</si>
  <si>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</si>
  <si>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</si>
  <si>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</si>
  <si>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</si>
  <si>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</si>
  <si>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</si>
  <si>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</si>
  <si>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</si>
  <si>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</si>
  <si>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</si>
  <si>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</si>
  <si>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</si>
  <si>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</si>
  <si>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</si>
  <si>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</si>
  <si>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</si>
  <si>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</si>
  <si>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</si>
  <si>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</si>
  <si>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</si>
  <si>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</si>
  <si>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</si>
  <si>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</si>
  <si>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</si>
  <si>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</si>
  <si>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</si>
  <si>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</si>
  <si>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</si>
  <si>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</si>
  <si>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</si>
  <si>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</si>
  <si>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</si>
  <si>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</si>
  <si>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</si>
  <si>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</si>
  <si>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</si>
  <si>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</si>
  <si>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</si>
  <si>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</si>
  <si>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</si>
  <si>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</si>
  <si>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</si>
  <si>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</si>
  <si>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</si>
  <si>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</si>
  <si>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</si>
  <si>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</si>
  <si>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</si>
  <si>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</si>
  <si>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</si>
  <si>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</si>
  <si>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</si>
  <si>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</si>
  <si>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</si>
  <si>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</si>
  <si>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</si>
  <si>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</si>
  <si>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</si>
  <si>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</si>
  <si>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</si>
  <si>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</si>
  <si>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</si>
  <si>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</si>
  <si>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</si>
  <si>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</si>
  <si>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</si>
  <si>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</si>
  <si>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</si>
  <si>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</si>
  <si>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</si>
  <si>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</si>
  <si>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</si>
  <si>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</si>
  <si>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</si>
  <si>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</si>
  <si>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</si>
  <si>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</si>
  <si>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</si>
  <si>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</si>
  <si>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</si>
  <si>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</si>
  <si>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</si>
  <si>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</si>
  <si>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</si>
  <si>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</si>
  <si>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</si>
  <si>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</si>
  <si>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</si>
  <si>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</si>
  <si>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</si>
  <si>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</si>
  <si>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</si>
  <si>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</si>
  <si>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</si>
  <si>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</si>
  <si>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</si>
  <si>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</si>
  <si>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</si>
  <si>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</si>
  <si>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</si>
  <si>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</si>
  <si>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</si>
  <si>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</si>
  <si>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</si>
  <si>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</si>
  <si>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</si>
  <si>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</si>
  <si>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</si>
  <si>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</si>
  <si>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</si>
  <si>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</si>
  <si>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</si>
  <si>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</si>
  <si>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</si>
  <si>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</si>
  <si>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</si>
  <si>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</si>
  <si>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</si>
  <si>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</si>
  <si>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</si>
  <si>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</si>
  <si>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</si>
  <si>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</si>
  <si>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</si>
  <si>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</si>
  <si>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</si>
  <si>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</si>
  <si>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</si>
  <si>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</si>
  <si>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</si>
  <si>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</si>
  <si>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</si>
  <si>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</si>
  <si>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</si>
  <si>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</si>
  <si>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</si>
  <si>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</si>
  <si>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</si>
  <si>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</si>
  <si>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</si>
  <si>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</si>
  <si>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</si>
  <si>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</si>
  <si>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</si>
  <si>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</si>
  <si>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</si>
  <si>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</si>
  <si>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</si>
  <si>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</si>
  <si>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</si>
  <si>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</si>
  <si>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</si>
  <si>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</si>
  <si>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</si>
  <si>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</si>
  <si>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</si>
  <si>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</si>
  <si>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</si>
  <si>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</si>
  <si>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</si>
  <si>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</si>
  <si>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</si>
  <si>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</si>
  <si>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</si>
  <si>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</si>
  <si>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</si>
  <si>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</si>
  <si>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</si>
  <si>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</si>
  <si>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</si>
  <si>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</si>
  <si>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</si>
  <si>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</si>
  <si>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</si>
  <si>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</si>
  <si>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</si>
  <si>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</si>
  <si>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</si>
  <si>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</si>
  <si>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</si>
  <si>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</si>
  <si>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</si>
  <si>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</si>
  <si>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</si>
  <si>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</si>
  <si>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</si>
  <si>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</si>
  <si>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</si>
  <si>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</si>
  <si>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</si>
  <si>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</si>
  <si>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</si>
  <si>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</si>
  <si>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</si>
  <si>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</si>
  <si>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</si>
  <si>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</si>
  <si>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</si>
  <si>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</si>
  <si>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</si>
  <si>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</si>
  <si>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</si>
  <si>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</si>
  <si>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</si>
  <si>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</si>
  <si>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</si>
  <si>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</si>
  <si>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</si>
  <si>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</si>
  <si>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</si>
  <si>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</si>
  <si>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</si>
  <si>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</si>
  <si>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</si>
  <si>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</si>
  <si>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</si>
  <si>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</si>
  <si>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</si>
  <si>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</si>
  <si>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</si>
  <si>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</si>
  <si>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</si>
  <si>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</si>
  <si>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</si>
  <si>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</si>
  <si>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</si>
  <si>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</si>
  <si>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</si>
  <si>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</si>
  <si>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</si>
  <si>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</si>
  <si>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</si>
  <si>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</si>
  <si>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</si>
  <si>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</si>
  <si>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</si>
  <si>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</si>
  <si>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</si>
  <si>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</si>
  <si>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</si>
  <si>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</si>
  <si>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</si>
  <si>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</si>
  <si>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</si>
  <si>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</si>
  <si>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</si>
  <si>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</si>
  <si>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</si>
  <si>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</si>
  <si>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</si>
  <si>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</si>
  <si>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</si>
  <si>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</si>
  <si>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</si>
  <si>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</si>
  <si>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</si>
  <si>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</si>
  <si>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</si>
  <si>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</si>
  <si>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</si>
  <si>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</si>
  <si>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</si>
  <si>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</si>
  <si>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</si>
  <si>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</si>
  <si>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</si>
  <si>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</si>
  <si>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</si>
  <si>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</si>
  <si>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</si>
  <si>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</si>
  <si>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</si>
  <si>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</si>
  <si>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</si>
  <si>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</si>
  <si>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</si>
  <si>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</si>
  <si>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</si>
  <si>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</si>
  <si>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</si>
  <si>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</si>
  <si>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</si>
  <si>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</si>
  <si>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</si>
  <si>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</si>
  <si>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</si>
  <si>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</si>
  <si>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</si>
  <si>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</si>
  <si>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</si>
  <si>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</si>
  <si>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</si>
  <si>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</si>
  <si>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</si>
  <si>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</si>
  <si>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</si>
  <si>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</si>
  <si>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</si>
  <si>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</si>
  <si>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</si>
  <si>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</si>
  <si>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</si>
  <si>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</si>
  <si>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</si>
  <si>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</si>
  <si>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</si>
  <si>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</si>
  <si>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</si>
  <si>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</si>
  <si>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</si>
  <si>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</si>
  <si>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</si>
  <si>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</si>
  <si>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</si>
  <si>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</si>
  <si>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</si>
  <si>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</si>
  <si>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</si>
  <si>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</si>
  <si>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</si>
  <si>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</si>
  <si>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</si>
  <si>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</si>
  <si>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</si>
  <si>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</si>
  <si>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</si>
  <si>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</si>
  <si>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</si>
  <si>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</si>
  <si>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</si>
  <si>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</si>
  <si>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</si>
  <si>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</si>
  <si>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</si>
  <si>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</si>
  <si>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</si>
  <si>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</si>
  <si>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</si>
  <si>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</si>
  <si>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</si>
  <si>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</si>
  <si>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</si>
  <si>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</si>
  <si>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</si>
  <si>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</si>
  <si>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</si>
  <si>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</si>
  <si>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</si>
  <si>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</si>
  <si>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</si>
  <si>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</si>
  <si>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</si>
  <si>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</si>
  <si>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</si>
  <si>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</si>
  <si>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</si>
  <si>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</si>
  <si>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</si>
  <si>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</si>
  <si>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</si>
  <si>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</si>
  <si>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</si>
  <si>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</si>
  <si>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</si>
  <si>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</si>
  <si>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</si>
  <si>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</si>
  <si>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</si>
  <si>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</si>
  <si>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</si>
  <si>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</si>
  <si>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</si>
  <si>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</si>
  <si>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</si>
  <si>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</si>
  <si>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</si>
  <si>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</si>
  <si>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</si>
  <si>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</si>
  <si>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</si>
  <si>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</si>
  <si>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</si>
  <si>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</si>
  <si>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</si>
  <si>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</si>
  <si>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</si>
  <si>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</si>
  <si>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</si>
  <si>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</si>
  <si>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</si>
  <si>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</si>
  <si>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</si>
  <si>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</si>
  <si>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</si>
  <si>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</si>
  <si>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</si>
  <si>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</si>
  <si>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</si>
  <si>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</si>
  <si>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</si>
  <si>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</si>
  <si>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</si>
  <si>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</si>
  <si>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</si>
  <si>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</si>
  <si>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</si>
  <si>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</si>
  <si>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</si>
  <si>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</si>
  <si>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</si>
  <si>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</si>
  <si>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</si>
  <si>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</si>
  <si>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</si>
  <si>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</si>
  <si>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</si>
  <si>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</si>
  <si>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</si>
  <si>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</si>
  <si>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</si>
  <si>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</si>
  <si>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</si>
  <si>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</si>
  <si>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</si>
  <si>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</si>
  <si>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</si>
  <si>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</si>
  <si>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</si>
  <si>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</si>
  <si>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</si>
  <si>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</si>
  <si>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</si>
  <si>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</si>
  <si>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</si>
  <si>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</si>
  <si>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</si>
  <si>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</si>
  <si>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</si>
  <si>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</si>
  <si>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</si>
  <si>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</si>
  <si>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</si>
  <si>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</si>
  <si>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</si>
  <si>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</si>
  <si>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</si>
  <si>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</si>
  <si>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</si>
  <si>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</si>
  <si>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</si>
  <si>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</si>
  <si>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</si>
  <si>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</si>
  <si>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</si>
  <si>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</si>
  <si>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</si>
  <si>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</si>
  <si>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</si>
  <si>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</si>
  <si>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</si>
  <si>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</si>
  <si>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</si>
  <si>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</si>
  <si>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</si>
  <si>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</si>
  <si>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</si>
  <si>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</si>
  <si>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</si>
  <si>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</si>
  <si>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</si>
  <si>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</si>
  <si>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</si>
  <si>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</si>
  <si>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</si>
  <si>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</si>
  <si>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</si>
  <si>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</si>
  <si>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</si>
  <si>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</si>
  <si>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</si>
  <si>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</si>
  <si>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</si>
  <si>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</si>
  <si>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</si>
  <si>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</si>
  <si>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</si>
  <si>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</si>
  <si>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</si>
  <si>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</si>
  <si>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</si>
  <si>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</si>
  <si>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</si>
  <si>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</si>
  <si>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</si>
  <si>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</si>
  <si>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</si>
  <si>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</si>
  <si>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</si>
  <si>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</si>
  <si>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</si>
  <si>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</si>
  <si>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</si>
  <si>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</si>
  <si>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</si>
  <si>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</si>
  <si>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</si>
  <si>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</si>
  <si>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</si>
  <si>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</si>
  <si>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</si>
  <si>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</si>
  <si>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</si>
  <si>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</si>
  <si>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</si>
  <si>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</si>
  <si>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</si>
  <si>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</si>
  <si>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</si>
  <si>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</si>
  <si>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</si>
  <si>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</si>
  <si>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</si>
  <si>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</si>
  <si>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</si>
  <si>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</si>
  <si>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</si>
  <si>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</si>
  <si>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</si>
  <si>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</si>
  <si>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</si>
  <si>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</si>
  <si>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</si>
  <si>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</si>
  <si>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</si>
  <si>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</si>
  <si>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</si>
  <si>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</si>
  <si>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</si>
  <si>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</si>
  <si>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</si>
  <si>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</si>
  <si>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</si>
  <si>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</si>
  <si>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</si>
  <si>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</si>
  <si>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</si>
  <si>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</si>
  <si>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</si>
  <si>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</si>
  <si>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</si>
  <si>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</si>
  <si>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</si>
  <si>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</si>
  <si>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</si>
  <si>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</si>
  <si>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</si>
  <si>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</si>
  <si>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</si>
  <si>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</si>
  <si>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</si>
  <si>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</si>
  <si>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</si>
  <si>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</si>
  <si>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</si>
  <si>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</si>
  <si>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</si>
  <si>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</si>
  <si>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</si>
  <si>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</si>
  <si>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</si>
  <si>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</si>
  <si>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</si>
  <si>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</si>
  <si>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</si>
  <si>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</si>
  <si>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</si>
  <si>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</si>
  <si>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</si>
  <si>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</si>
  <si>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</si>
  <si>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</si>
  <si>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</si>
  <si>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</si>
  <si>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</si>
  <si>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</si>
  <si>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</si>
  <si>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</si>
  <si>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</si>
  <si>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</si>
  <si>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</si>
  <si>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</si>
  <si>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</si>
  <si>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</si>
  <si>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</si>
  <si>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</si>
  <si>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</si>
  <si>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</si>
  <si>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</si>
  <si>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</si>
  <si>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</si>
  <si>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</si>
  <si>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</si>
  <si>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</si>
  <si>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</si>
  <si>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</si>
  <si>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</si>
  <si>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</si>
  <si>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</si>
  <si>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</si>
  <si>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</si>
  <si>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</si>
  <si>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</si>
  <si>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</si>
  <si>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</si>
  <si>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</si>
  <si>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</si>
  <si>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</si>
  <si>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</si>
  <si>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</si>
  <si>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</si>
  <si>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</si>
  <si>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</si>
  <si>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</si>
  <si>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</si>
  <si>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</si>
  <si>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</si>
  <si>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</si>
  <si>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</si>
  <si>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</si>
  <si>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</si>
  <si>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</si>
  <si>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</si>
  <si>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</si>
  <si>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</si>
  <si>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</si>
  <si>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</si>
  <si>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</si>
  <si>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</si>
  <si>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</si>
  <si>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</si>
  <si>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</si>
  <si>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</si>
  <si>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</si>
  <si>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</si>
  <si>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</si>
  <si>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</si>
  <si>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</si>
  <si>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</si>
  <si>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</si>
  <si>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</si>
  <si>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</si>
  <si>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</si>
  <si>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</si>
  <si>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</si>
  <si>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</si>
  <si>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</si>
  <si>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</si>
  <si>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</si>
  <si>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</si>
  <si>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</si>
  <si>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</si>
  <si>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</si>
  <si>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</si>
  <si>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</si>
  <si>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</si>
  <si>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</si>
  <si>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</si>
  <si>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</si>
  <si>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</si>
  <si>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</si>
  <si>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</si>
  <si>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</si>
  <si>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</si>
  <si>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</si>
  <si>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</si>
  <si>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</si>
  <si>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</si>
  <si>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</si>
  <si>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</si>
  <si>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</si>
  <si>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</si>
  <si>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</si>
  <si>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</si>
  <si>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</si>
  <si>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</si>
  <si>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</si>
  <si>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</si>
  <si>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</si>
  <si>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</si>
  <si>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</si>
  <si>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</si>
  <si>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</si>
  <si>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</si>
  <si>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</si>
  <si>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</si>
  <si>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</si>
  <si>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</si>
  <si>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</si>
  <si>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</si>
  <si>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</si>
  <si>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</si>
  <si>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</si>
  <si>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</si>
  <si>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</si>
  <si>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</si>
  <si>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</si>
  <si>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</si>
  <si>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</si>
  <si>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</si>
  <si>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</si>
  <si>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</si>
  <si>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</si>
  <si>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</si>
  <si>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</si>
  <si>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</si>
  <si>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</si>
  <si>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</si>
  <si>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</si>
  <si>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</si>
  <si>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</si>
  <si>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</si>
  <si>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</si>
  <si>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</si>
  <si>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</si>
  <si>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</si>
  <si>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</si>
  <si>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</si>
  <si>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</si>
  <si>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</si>
  <si>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</si>
  <si>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</si>
  <si>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</si>
  <si>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</si>
  <si>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</si>
  <si>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</si>
  <si>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</si>
  <si>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</si>
  <si>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</si>
  <si>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</si>
  <si>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</si>
  <si>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</si>
  <si>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</si>
  <si>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</si>
  <si>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</si>
  <si>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</si>
  <si>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</si>
  <si>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</si>
  <si>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</si>
  <si>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</si>
  <si>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</si>
  <si>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</si>
  <si>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</si>
  <si>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</si>
  <si>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</si>
  <si>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</si>
  <si>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</si>
  <si>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</si>
  <si>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</si>
  <si>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</si>
  <si>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</si>
  <si>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</si>
  <si>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</si>
  <si>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</si>
  <si>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</si>
  <si>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</si>
  <si>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</si>
  <si>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</si>
  <si>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</si>
  <si>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</si>
  <si>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</si>
  <si>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</si>
  <si>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</si>
  <si>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</si>
  <si>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</si>
  <si>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</si>
  <si>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</si>
  <si>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</si>
  <si>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</si>
  <si>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</si>
  <si>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</si>
  <si>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</si>
  <si>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</si>
  <si>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</si>
  <si>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</si>
  <si>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</si>
  <si>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</si>
  <si>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</si>
  <si>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</si>
  <si>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</si>
  <si>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</si>
  <si>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</si>
  <si>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</si>
  <si>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</si>
  <si>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</si>
  <si>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</si>
  <si>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</si>
  <si>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</si>
  <si>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</si>
  <si>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</si>
  <si>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</si>
  <si>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</si>
  <si>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</si>
  <si>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</si>
  <si>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</si>
  <si>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</si>
  <si>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</si>
  <si>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</si>
  <si>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</si>
  <si>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</si>
  <si>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</si>
  <si>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</si>
  <si>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</si>
  <si>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</si>
  <si>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</si>
  <si>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</si>
  <si>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</si>
  <si>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</si>
  <si>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</si>
  <si>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</si>
  <si>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</si>
  <si>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</si>
  <si>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</si>
  <si>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</si>
  <si>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</si>
  <si>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</si>
  <si>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</si>
  <si>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</si>
  <si>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</si>
  <si>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</si>
  <si>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</si>
  <si>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</si>
  <si>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</si>
  <si>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</si>
  <si>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</si>
  <si>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</si>
  <si>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</si>
  <si>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</si>
  <si>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</si>
  <si>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</si>
  <si>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</si>
  <si>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</si>
  <si>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</si>
  <si>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</si>
  <si>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</si>
  <si>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</si>
  <si>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</si>
  <si>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</si>
  <si>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</si>
  <si>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</si>
  <si>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</si>
  <si>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</si>
  <si>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</si>
  <si>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</si>
  <si>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</si>
  <si>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</si>
  <si>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</si>
  <si>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</si>
  <si>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</si>
  <si>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</si>
  <si>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</si>
  <si>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</si>
  <si>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</si>
  <si>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</si>
  <si>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</si>
  <si>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</si>
  <si>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</si>
  <si>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</si>
  <si>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</si>
  <si>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</si>
  <si>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</si>
  <si>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</si>
  <si>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</si>
  <si>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</si>
  <si>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</si>
  <si>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</si>
  <si>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</si>
  <si>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</si>
  <si>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</si>
  <si>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</si>
  <si>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</si>
  <si>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</si>
  <si>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</si>
  <si>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</si>
  <si>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</si>
  <si>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</si>
  <si>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</si>
  <si>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</si>
  <si>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</si>
  <si>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</si>
  <si>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</si>
  <si>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</si>
  <si>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</si>
  <si>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</si>
  <si>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</si>
  <si>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</si>
  <si>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</si>
  <si>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</si>
  <si>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</si>
  <si>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</si>
  <si>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</si>
  <si>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</si>
  <si>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</si>
  <si>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</si>
  <si>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</si>
  <si>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</si>
  <si>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</si>
  <si>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</si>
  <si>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</si>
  <si>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</si>
  <si>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</si>
  <si>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</si>
  <si>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</si>
  <si>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</si>
  <si>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</si>
  <si>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</si>
  <si>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</si>
  <si>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</si>
  <si>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</si>
  <si>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</si>
  <si>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</si>
  <si>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</si>
  <si>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</si>
  <si>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</si>
  <si>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</si>
  <si>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</si>
  <si>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</si>
  <si>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</si>
  <si>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</si>
  <si>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</si>
  <si>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</si>
  <si>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</si>
  <si>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</si>
  <si>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</si>
  <si>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</si>
  <si>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</si>
  <si>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</si>
  <si>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</si>
  <si>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</si>
  <si>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</si>
  <si>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</si>
  <si>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</si>
  <si>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</si>
  <si>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</si>
  <si>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</si>
  <si>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</si>
  <si>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</si>
  <si>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</si>
  <si>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</si>
  <si>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</si>
  <si>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</si>
  <si>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</si>
  <si>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</si>
  <si>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</si>
  <si>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</si>
  <si>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</si>
  <si>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</si>
  <si>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</si>
  <si>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</si>
  <si>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</si>
  <si>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</si>
  <si>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</si>
  <si>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</si>
  <si>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</si>
  <si>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</si>
  <si>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</si>
  <si>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</si>
  <si>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</si>
  <si>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</si>
  <si>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</si>
  <si>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</si>
  <si>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</si>
  <si>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</si>
  <si>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</si>
  <si>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</si>
  <si>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</si>
  <si>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</si>
  <si>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</si>
  <si>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</si>
  <si>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</si>
  <si>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</si>
  <si>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</si>
  <si>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</si>
  <si>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</si>
  <si>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</si>
  <si>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</si>
  <si>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</si>
  <si>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</si>
  <si>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</si>
  <si>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</si>
  <si>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</si>
  <si>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</si>
  <si>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</si>
  <si>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</si>
  <si>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</si>
  <si>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</si>
  <si>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</si>
  <si>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</si>
  <si>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</si>
  <si>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</si>
  <si>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</si>
  <si>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</si>
  <si>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</si>
  <si>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</si>
  <si>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</si>
  <si>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</si>
  <si>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</si>
  <si>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</si>
  <si>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</si>
  <si>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</si>
  <si>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</si>
  <si>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</si>
  <si>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</si>
  <si>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</si>
  <si>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</si>
  <si>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</si>
  <si>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</si>
  <si>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</si>
  <si>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</si>
  <si>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</si>
  <si>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</si>
  <si>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</si>
  <si>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</si>
  <si>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</si>
  <si>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</si>
  <si>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</si>
  <si>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</si>
  <si>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</si>
  <si>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</si>
  <si>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</si>
  <si>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</si>
  <si>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</si>
  <si>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</si>
  <si>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</si>
  <si>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</si>
  <si>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</si>
  <si>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</si>
  <si>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</si>
  <si>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</si>
  <si>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</si>
  <si>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</si>
  <si>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</si>
  <si>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</si>
  <si>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</si>
  <si>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</si>
  <si>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</si>
  <si>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</si>
  <si>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</si>
  <si>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</si>
  <si>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</si>
  <si>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</si>
  <si>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</si>
  <si>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</si>
  <si>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</si>
  <si>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</si>
  <si>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</si>
  <si>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</si>
  <si>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</si>
  <si>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</si>
  <si>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</si>
  <si>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</si>
  <si>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</si>
  <si>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</si>
  <si>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</si>
  <si>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</si>
  <si>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</si>
  <si>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</si>
  <si>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</si>
  <si>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</si>
  <si>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</si>
  <si>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</si>
  <si>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</si>
  <si>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</si>
  <si>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</si>
  <si>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</si>
  <si>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</si>
  <si>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</si>
  <si>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</si>
  <si>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</si>
  <si>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</si>
  <si>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</si>
  <si>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</si>
  <si>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</si>
  <si>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</si>
  <si>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</si>
  <si>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</si>
  <si>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</si>
  <si>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</si>
  <si>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</si>
  <si>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</si>
  <si>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</si>
  <si>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</si>
  <si>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</si>
  <si>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</si>
  <si>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</si>
  <si>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</si>
  <si>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</si>
  <si>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</si>
  <si>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</si>
  <si>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</si>
  <si>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</si>
  <si>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</si>
  <si>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</si>
  <si>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</si>
  <si>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</si>
  <si>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</si>
  <si>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</si>
  <si>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</si>
  <si>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</si>
  <si>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</si>
  <si>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</si>
  <si>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</si>
  <si>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</si>
  <si>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</si>
  <si>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</si>
  <si>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</si>
  <si>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</si>
  <si>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</si>
  <si>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</si>
  <si>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</si>
  <si>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</si>
  <si>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</si>
  <si>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</si>
  <si>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</si>
  <si>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</si>
  <si>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</si>
  <si>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</si>
  <si>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</si>
  <si>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</si>
  <si>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</si>
  <si>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</si>
  <si>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</si>
  <si>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</si>
  <si>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</si>
  <si>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</si>
  <si>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</si>
  <si>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</si>
  <si>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</si>
  <si>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</si>
  <si>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</si>
  <si>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</si>
  <si>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</si>
  <si>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</si>
  <si>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</si>
  <si>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</si>
  <si>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</si>
  <si>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</si>
  <si>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</si>
  <si>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</si>
  <si>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</si>
  <si>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</si>
  <si>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</si>
  <si>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</si>
  <si>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</si>
  <si>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</si>
  <si>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</si>
  <si>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</si>
  <si>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</si>
  <si>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</si>
  <si>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</si>
  <si>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</si>
  <si>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</si>
  <si>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</si>
  <si>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</si>
  <si>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</si>
  <si>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</si>
  <si>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</si>
  <si>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</si>
  <si>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</si>
  <si>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</si>
  <si>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</si>
  <si>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</si>
  <si>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</si>
  <si>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</si>
  <si>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</si>
  <si>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</si>
  <si>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</si>
  <si>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</si>
  <si>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</si>
  <si>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</si>
  <si>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</si>
  <si>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</si>
  <si>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</si>
  <si>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</si>
  <si>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</si>
  <si>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</si>
  <si>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</si>
  <si>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</si>
  <si>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</si>
  <si>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</si>
  <si>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</si>
  <si>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</si>
  <si>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</si>
  <si>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</si>
  <si>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</si>
  <si>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</si>
  <si>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</si>
  <si>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</si>
  <si>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</si>
  <si>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</si>
  <si>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</si>
  <si>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</si>
  <si>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</si>
  <si>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</si>
  <si>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</si>
  <si>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</si>
  <si>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</si>
  <si>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</si>
  <si>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</si>
  <si>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</si>
  <si>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</si>
  <si>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</si>
  <si>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</si>
  <si>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</si>
  <si>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</si>
  <si>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</si>
  <si>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</si>
  <si>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</si>
  <si>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</si>
  <si>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</si>
  <si>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</si>
  <si>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</si>
  <si>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</si>
  <si>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</si>
  <si>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</si>
  <si>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</si>
  <si>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</si>
  <si>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</si>
  <si>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</si>
  <si>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</si>
  <si>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</si>
  <si>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</si>
  <si>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</si>
  <si>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</si>
  <si>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</si>
  <si>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</si>
  <si>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</si>
  <si>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</si>
  <si>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</si>
  <si>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</si>
  <si>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</si>
  <si>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</si>
  <si>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</si>
  <si>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</si>
  <si>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</si>
  <si>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</si>
  <si>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</si>
  <si>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</si>
  <si>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</si>
  <si>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</si>
  <si>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</si>
  <si>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</si>
  <si>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</si>
  <si>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</si>
  <si>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</si>
  <si>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</si>
  <si>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</si>
  <si>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</si>
  <si>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</si>
  <si>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</si>
  <si>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</si>
  <si>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</si>
  <si>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</si>
  <si>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</si>
  <si>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</si>
  <si>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</si>
  <si>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</si>
  <si>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</si>
  <si>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</si>
  <si>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</si>
  <si>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</si>
  <si>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</si>
  <si>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</si>
  <si>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</si>
  <si>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</si>
  <si>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</si>
  <si>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</si>
  <si>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</si>
  <si>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</si>
  <si>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</si>
  <si>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</si>
  <si>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</si>
  <si>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</si>
  <si>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</si>
  <si>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</si>
  <si>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</si>
  <si>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</si>
  <si>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</si>
  <si>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</si>
  <si>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</si>
  <si>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</si>
  <si>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</si>
  <si>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</si>
  <si>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</si>
  <si>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</si>
  <si>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</si>
  <si>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</si>
  <si>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</si>
  <si>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</si>
  <si>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</si>
  <si>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</si>
  <si>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</si>
  <si>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</si>
  <si>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</si>
  <si>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</si>
  <si>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</si>
  <si>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</si>
  <si>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</si>
  <si>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</si>
  <si>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</si>
  <si>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</si>
  <si>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</si>
  <si>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</si>
  <si>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</si>
  <si>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</si>
  <si>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</si>
  <si>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</si>
  <si>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</si>
  <si>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</si>
  <si>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</si>
  <si>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</si>
  <si>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</si>
  <si>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</si>
  <si>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</si>
  <si>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</si>
  <si>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</si>
  <si>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</si>
  <si>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</si>
  <si>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</si>
  <si>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</si>
  <si>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</si>
  <si>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</si>
  <si>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</si>
  <si>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</si>
  <si>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</si>
  <si>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</si>
  <si>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</si>
  <si>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</si>
  <si>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</si>
  <si>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</si>
  <si>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</si>
  <si>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</si>
  <si>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</si>
  <si>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</si>
  <si>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</si>
  <si>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</si>
  <si>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</si>
  <si>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</si>
  <si>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</si>
  <si>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</si>
  <si>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</si>
  <si>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</si>
  <si>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</si>
  <si>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</si>
  <si>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</si>
  <si>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</si>
  <si>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</si>
  <si>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</si>
  <si>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</si>
  <si>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</si>
  <si>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</si>
  <si>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</si>
  <si>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</si>
  <si>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</si>
  <si>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</si>
  <si>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</si>
  <si>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</si>
  <si>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</si>
  <si>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</si>
  <si>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</si>
  <si>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</si>
  <si>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</si>
  <si>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</si>
  <si>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</si>
  <si>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</si>
  <si>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</si>
  <si>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</si>
  <si>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</si>
  <si>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</si>
  <si>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</si>
  <si>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</si>
  <si>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</si>
  <si>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</si>
  <si>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</si>
  <si>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</si>
  <si>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</si>
  <si>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</si>
  <si>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</si>
  <si>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</si>
  <si>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</si>
  <si>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</si>
  <si>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</si>
  <si>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</si>
  <si>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</si>
  <si>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</si>
  <si>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</si>
  <si>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</si>
  <si>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</si>
  <si>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</si>
  <si>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</si>
  <si>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</si>
  <si>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</si>
  <si>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</si>
  <si>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</si>
  <si>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</si>
  <si>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</si>
  <si>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</si>
  <si>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</si>
  <si>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</si>
  <si>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</si>
  <si>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</si>
  <si>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</si>
  <si>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</si>
  <si>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</si>
  <si>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</si>
  <si>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</si>
  <si>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</si>
  <si>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</si>
  <si>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</si>
  <si>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</si>
  <si>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</si>
  <si>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</si>
  <si>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</si>
  <si>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</si>
  <si>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</si>
  <si>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</si>
  <si>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</si>
  <si>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</si>
  <si>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</si>
  <si>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</si>
  <si>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</si>
  <si>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</si>
  <si>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</si>
  <si>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</si>
  <si>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</si>
  <si>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</si>
  <si>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</si>
  <si>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</si>
  <si>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</si>
  <si>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</si>
  <si>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</si>
  <si>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</si>
  <si>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</si>
  <si>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</si>
  <si>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</si>
  <si>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</si>
  <si>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</si>
  <si>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</si>
  <si>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</si>
  <si>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</si>
  <si>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</si>
  <si>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</si>
  <si>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</si>
  <si>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</si>
  <si>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</si>
  <si>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</si>
  <si>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</si>
  <si>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</si>
  <si>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</si>
  <si>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</si>
  <si>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</si>
  <si>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</si>
  <si>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</si>
  <si>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</si>
  <si>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</si>
  <si>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</si>
  <si>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</si>
  <si>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</si>
  <si>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</si>
  <si>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</si>
  <si>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</si>
  <si>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</si>
  <si>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</si>
  <si>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</si>
  <si>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</si>
  <si>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</si>
  <si>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</si>
  <si>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</si>
  <si>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</si>
  <si>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</si>
  <si>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</si>
  <si>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</si>
  <si>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</si>
  <si>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</si>
  <si>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</si>
  <si>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</si>
  <si>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</si>
  <si>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</si>
  <si>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</si>
  <si>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</si>
  <si>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</si>
  <si>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</si>
  <si>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</si>
  <si>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</si>
  <si>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</si>
  <si>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</si>
  <si>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</si>
  <si>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</si>
  <si>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</si>
  <si>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</si>
  <si>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</si>
  <si>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</si>
  <si>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</si>
  <si>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</si>
  <si>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</si>
  <si>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</si>
  <si>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</si>
  <si>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</si>
  <si>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</si>
  <si>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</si>
  <si>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</si>
  <si>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</si>
  <si>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</si>
  <si>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</si>
  <si>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</si>
  <si>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</si>
  <si>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</si>
  <si>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</si>
  <si>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</si>
  <si>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</si>
  <si>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</si>
  <si>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</si>
  <si>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</si>
  <si>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</si>
  <si>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</si>
  <si>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</si>
  <si>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</si>
  <si>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</si>
  <si>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</si>
  <si>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</si>
  <si>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</si>
  <si>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</si>
  <si>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</si>
  <si>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</si>
  <si>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</si>
  <si>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</si>
  <si>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</si>
  <si>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</si>
  <si>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</si>
  <si>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</si>
  <si>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</si>
  <si>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</si>
  <si>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</si>
  <si>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</si>
  <si>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</si>
  <si>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</si>
  <si>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</si>
  <si>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</si>
  <si>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</si>
  <si>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</si>
  <si>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</si>
  <si>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</si>
  <si>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</si>
  <si>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</si>
  <si>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</si>
  <si>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</si>
  <si>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</si>
  <si>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</si>
  <si>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</si>
  <si>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</si>
  <si>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</si>
  <si>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</si>
  <si>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</si>
  <si>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</si>
  <si>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</si>
  <si>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</si>
  <si>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</si>
  <si>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</si>
  <si>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</si>
  <si>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</si>
  <si>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</si>
  <si>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</si>
  <si>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</si>
  <si>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</si>
  <si>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</si>
  <si>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</si>
  <si>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</si>
  <si>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</si>
  <si>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</si>
  <si>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</si>
  <si>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</si>
  <si>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</si>
  <si>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</si>
  <si>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</si>
  <si>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</si>
  <si>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</si>
  <si>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</si>
  <si>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</si>
  <si>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</si>
  <si>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</si>
  <si>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</si>
  <si>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</si>
  <si>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</si>
  <si>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</si>
  <si>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</si>
  <si>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</si>
  <si>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</si>
  <si>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</si>
  <si>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</si>
  <si>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</si>
  <si>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</si>
  <si>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</si>
  <si>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</si>
  <si>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</si>
  <si>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</si>
  <si>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</si>
  <si>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</si>
  <si>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</si>
  <si>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</si>
  <si>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</si>
  <si>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</si>
  <si>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</si>
  <si>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</si>
  <si>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</si>
  <si>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</si>
  <si>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</si>
  <si>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</si>
  <si>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</si>
  <si>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</si>
  <si>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</si>
  <si>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</si>
  <si>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</si>
  <si>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</si>
  <si>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</si>
  <si>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</si>
  <si>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</si>
  <si>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</si>
  <si>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</si>
  <si>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</si>
  <si>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</si>
  <si>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</si>
  <si>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</si>
  <si>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</si>
  <si>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</si>
  <si>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</si>
  <si>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</si>
  <si>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</si>
  <si>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</si>
  <si>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</si>
  <si>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</si>
  <si>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</si>
  <si>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</si>
  <si>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</si>
  <si>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</si>
  <si>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</si>
  <si>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</si>
  <si>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</si>
  <si>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</si>
  <si>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</si>
  <si>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</si>
  <si>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</si>
  <si>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</si>
  <si>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</si>
  <si>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</si>
  <si>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</si>
  <si>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</si>
  <si>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</si>
  <si>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</si>
  <si>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</si>
  <si>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</si>
  <si>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</si>
  <si>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</si>
  <si>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</si>
  <si>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</si>
  <si>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</si>
  <si>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</si>
  <si>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</si>
  <si>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</si>
  <si>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</si>
  <si>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</si>
  <si>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</si>
  <si>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</si>
  <si>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</si>
  <si>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</si>
  <si>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</si>
  <si>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</si>
  <si>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</si>
  <si>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</si>
  <si>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</si>
  <si>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</si>
  <si>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</si>
  <si>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</si>
  <si>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</si>
  <si>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</si>
  <si>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</si>
  <si>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</si>
  <si>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</si>
  <si>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</si>
  <si>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</si>
  <si>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</si>
  <si>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</si>
  <si>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</si>
  <si>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</si>
  <si>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</si>
  <si>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</si>
  <si>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</si>
  <si>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</si>
  <si>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</si>
  <si>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</si>
  <si>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</si>
  <si>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</si>
  <si>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</si>
  <si>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</si>
  <si>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</si>
  <si>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</si>
  <si>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</si>
  <si>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</si>
  <si>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</si>
  <si>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</si>
  <si>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</si>
  <si>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</si>
  <si>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</si>
  <si>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</si>
  <si>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</si>
  <si>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</si>
  <si>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</si>
  <si>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</si>
  <si>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</si>
  <si>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</si>
  <si>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</si>
  <si>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</si>
  <si>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</si>
  <si>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</si>
  <si>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</si>
  <si>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</si>
  <si>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</si>
  <si>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</si>
  <si>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</si>
  <si>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</si>
  <si>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</si>
  <si>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</si>
  <si>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</si>
  <si>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</si>
  <si>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</si>
  <si>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</si>
  <si>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</si>
  <si>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</si>
  <si>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</si>
  <si>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</si>
  <si>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</si>
  <si>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</si>
  <si>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</si>
  <si>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</si>
  <si>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</si>
  <si>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</si>
  <si>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</si>
  <si>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</si>
  <si>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</si>
  <si>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</si>
  <si>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</si>
  <si>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</si>
  <si>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</si>
  <si>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</si>
  <si>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</si>
  <si>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</si>
  <si>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</si>
  <si>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</si>
  <si>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</si>
  <si>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</si>
  <si>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</si>
  <si>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</si>
  <si>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</si>
  <si>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</si>
  <si>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</si>
  <si>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</si>
  <si>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</si>
  <si>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</si>
  <si>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</si>
  <si>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</si>
  <si>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</si>
  <si>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</si>
  <si>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</si>
  <si>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</si>
  <si>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</si>
  <si>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</si>
  <si>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</si>
  <si>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</si>
  <si>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</si>
  <si>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</si>
  <si>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</si>
  <si>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</si>
  <si>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</si>
  <si>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</si>
  <si>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</si>
  <si>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</si>
  <si>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</si>
  <si>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</si>
  <si>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</si>
  <si>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</si>
  <si>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</si>
  <si>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</si>
  <si>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</si>
  <si>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</si>
  <si>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</si>
  <si>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</si>
  <si>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</si>
  <si>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</si>
  <si>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</si>
  <si>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</si>
  <si>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</si>
  <si>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</si>
  <si>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</si>
  <si>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</si>
  <si>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</si>
  <si>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</si>
  <si>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</si>
  <si>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</si>
  <si>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</si>
  <si>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</si>
  <si>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</si>
  <si>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</si>
  <si>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</si>
  <si>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</si>
  <si>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</si>
  <si>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</si>
  <si>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</si>
  <si>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</si>
  <si>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</si>
  <si>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</si>
  <si>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</si>
  <si>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</si>
  <si>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</si>
  <si>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</si>
  <si>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</si>
  <si>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</si>
  <si>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</si>
  <si>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</si>
  <si>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</si>
  <si>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</si>
  <si>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</si>
  <si>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</si>
  <si>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</si>
  <si>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</si>
  <si>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</si>
  <si>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</si>
  <si>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</si>
  <si>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</si>
  <si>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</si>
  <si>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</si>
  <si>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</si>
  <si>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</si>
  <si>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</si>
  <si>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</si>
  <si>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</si>
  <si>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</si>
  <si>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</si>
  <si>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</si>
  <si>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</si>
  <si>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</si>
  <si>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</si>
  <si>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</si>
  <si>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</si>
  <si>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</si>
  <si>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</si>
  <si>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</si>
  <si>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</si>
  <si>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</si>
  <si>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</si>
  <si>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</si>
  <si>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</si>
  <si>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</si>
  <si>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</si>
  <si>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</si>
  <si>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</si>
  <si>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</si>
  <si>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</si>
  <si>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</si>
  <si>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</si>
  <si>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</si>
  <si>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</si>
  <si>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</si>
  <si>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</si>
  <si>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</si>
  <si>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</si>
  <si>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</si>
  <si>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</si>
  <si>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</si>
  <si>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</si>
  <si>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</si>
  <si>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</si>
  <si>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</si>
  <si>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</si>
  <si>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</si>
  <si>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</si>
  <si>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</si>
  <si>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</si>
  <si>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</si>
  <si>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</si>
  <si>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</si>
  <si>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</si>
  <si>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</si>
  <si>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</si>
  <si>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</si>
  <si>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</si>
  <si>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</si>
  <si>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</si>
  <si>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</si>
  <si>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</si>
  <si>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</si>
  <si>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</si>
  <si>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</si>
  <si>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</si>
  <si>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</si>
  <si>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</si>
  <si>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</si>
  <si>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</si>
  <si>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</si>
  <si>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</si>
  <si>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</si>
  <si>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</si>
  <si>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</si>
  <si>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</si>
  <si>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</si>
  <si>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</si>
  <si>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</si>
  <si>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</si>
  <si>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</si>
  <si>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</si>
  <si>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</si>
  <si>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</si>
  <si>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</si>
  <si>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</si>
  <si>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</si>
  <si>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</si>
  <si>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</si>
  <si>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</si>
  <si>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</si>
  <si>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</si>
  <si>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</si>
  <si>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</si>
  <si>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</si>
  <si>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</si>
  <si>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</si>
  <si>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</si>
  <si>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</si>
  <si>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</si>
  <si>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</si>
  <si>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</si>
  <si>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</si>
  <si>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</si>
  <si>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</si>
  <si>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</si>
  <si>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</si>
  <si>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</si>
  <si>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</si>
  <si>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</si>
  <si>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</si>
  <si>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</si>
  <si>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</si>
  <si>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</si>
  <si>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</si>
  <si>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</si>
  <si>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</si>
  <si>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</si>
  <si>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</si>
  <si>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</si>
  <si>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</si>
  <si>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</si>
  <si>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</si>
  <si>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</si>
  <si>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</si>
  <si>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</si>
  <si>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</si>
  <si>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</si>
  <si>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</si>
  <si>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</si>
  <si>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</si>
  <si>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</si>
  <si>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</si>
  <si>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</si>
  <si>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</si>
  <si>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</si>
  <si>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</si>
  <si>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</si>
  <si>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</si>
  <si>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</si>
  <si>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</si>
  <si>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</si>
  <si>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</si>
  <si>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</si>
  <si>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</si>
  <si>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</si>
  <si>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</si>
  <si>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</si>
  <si>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</si>
  <si>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</si>
  <si>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</si>
  <si>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</si>
  <si>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</si>
  <si>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</si>
  <si>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</si>
  <si>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</si>
  <si>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</si>
  <si>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</si>
  <si>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</si>
  <si>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</si>
  <si>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</si>
  <si>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</si>
  <si>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</si>
  <si>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</si>
  <si>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</si>
  <si>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</si>
  <si>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</si>
  <si>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</si>
  <si>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</si>
  <si>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</si>
  <si>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</si>
  <si>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</si>
  <si>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</si>
  <si>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</si>
  <si>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</si>
  <si>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</si>
  <si>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</si>
  <si>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</si>
  <si>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</si>
  <si>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</si>
  <si>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</si>
  <si>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</si>
  <si>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</si>
  <si>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</si>
  <si>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</si>
  <si>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</si>
  <si>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</si>
  <si>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</si>
  <si>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</si>
  <si>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</si>
  <si>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</si>
  <si>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</si>
  <si>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</si>
  <si>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</si>
  <si>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</si>
  <si>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</si>
  <si>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</si>
  <si>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</si>
  <si>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</si>
  <si>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</si>
  <si>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</si>
  <si>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</si>
  <si>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</si>
  <si>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</si>
  <si>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</si>
  <si>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</si>
  <si>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</si>
  <si>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</si>
  <si>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</si>
  <si>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</si>
  <si>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</si>
  <si>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</si>
  <si>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</si>
  <si>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</si>
  <si>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</si>
  <si>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</si>
  <si>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</si>
  <si>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</si>
  <si>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</si>
  <si>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</si>
  <si>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</si>
  <si>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</si>
  <si>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</si>
  <si>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</si>
  <si>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</si>
  <si>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</si>
  <si>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</si>
  <si>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</si>
  <si>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</si>
  <si>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</si>
  <si>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</si>
  <si>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</si>
  <si>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</si>
  <si>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</si>
  <si>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</si>
  <si>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</si>
  <si>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</si>
  <si>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</si>
  <si>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</si>
  <si>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</si>
  <si>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</si>
  <si>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</si>
  <si>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</si>
  <si>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</si>
  <si>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</si>
  <si>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</si>
  <si>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</si>
  <si>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</si>
  <si>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</si>
  <si>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</si>
  <si>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</si>
  <si>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</si>
  <si>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</si>
  <si>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</si>
  <si>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</si>
  <si>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</si>
  <si>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</si>
  <si>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</si>
  <si>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</si>
  <si>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</si>
  <si>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</si>
  <si>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</si>
  <si>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</si>
  <si>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</si>
  <si>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</si>
  <si>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</si>
  <si>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</si>
  <si>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</si>
  <si>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</si>
  <si>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</si>
  <si>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</si>
  <si>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</si>
  <si>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</si>
  <si>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</si>
  <si>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</si>
  <si>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</si>
  <si>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</si>
  <si>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</si>
  <si>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</si>
  <si>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</si>
  <si>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</si>
  <si>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</si>
  <si>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</si>
  <si>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</si>
  <si>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</si>
  <si>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</si>
  <si>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</si>
  <si>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</si>
  <si>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</si>
  <si>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</si>
  <si>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</si>
  <si>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</si>
  <si>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</si>
  <si>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</si>
  <si>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</si>
  <si>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</si>
  <si>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</si>
  <si>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</si>
  <si>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</si>
  <si>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</si>
  <si>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</si>
  <si>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</si>
  <si>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</si>
  <si>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</si>
  <si>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</si>
  <si>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</si>
  <si>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</si>
  <si>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</si>
  <si>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</si>
  <si>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</si>
  <si>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</si>
  <si>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</si>
  <si>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</si>
  <si>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</si>
  <si>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</si>
  <si>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</si>
  <si>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</si>
  <si>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</si>
  <si>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</si>
  <si>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</si>
  <si>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</si>
  <si>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</si>
  <si>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</si>
  <si>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</si>
  <si>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</si>
  <si>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</si>
  <si>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</si>
  <si>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</si>
  <si>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</si>
  <si>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</si>
  <si>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</si>
  <si>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</si>
  <si>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</si>
  <si>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</si>
  <si>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</si>
  <si>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</si>
  <si>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</si>
  <si>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</si>
  <si>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</si>
  <si>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</si>
  <si>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</si>
  <si>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</si>
  <si>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</si>
  <si>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</si>
  <si>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</si>
  <si>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</si>
  <si>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</si>
  <si>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</si>
  <si>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</si>
  <si>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</si>
  <si>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</si>
  <si>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</si>
  <si>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</si>
  <si>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</si>
  <si>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</si>
  <si>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</si>
  <si>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</si>
  <si>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</si>
  <si>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</si>
  <si>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</si>
  <si>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</si>
  <si>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</si>
  <si>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</si>
  <si>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</si>
  <si>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</si>
  <si>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</si>
  <si>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</si>
  <si>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</si>
  <si>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</si>
  <si>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</si>
  <si>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</si>
  <si>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</si>
  <si>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</si>
  <si>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</si>
  <si>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</si>
  <si>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</si>
  <si>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</si>
  <si>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</si>
  <si>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</si>
  <si>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</si>
  <si>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</si>
  <si>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</si>
  <si>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</si>
  <si>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</si>
  <si>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</si>
  <si>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</si>
  <si>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</si>
  <si>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</si>
  <si>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</si>
  <si>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</si>
  <si>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</si>
  <si>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</si>
  <si>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</si>
  <si>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</si>
  <si>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</si>
  <si>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</si>
  <si>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</si>
  <si>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</si>
  <si>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</si>
  <si>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</si>
  <si>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</si>
  <si>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</si>
  <si>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</si>
  <si>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</si>
  <si>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</si>
  <si>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</si>
  <si>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</si>
  <si>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</si>
  <si>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</si>
  <si>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</si>
  <si>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</si>
  <si>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</si>
  <si>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</si>
  <si>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</si>
  <si>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</si>
  <si>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</si>
  <si>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</si>
  <si>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</si>
  <si>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</si>
  <si>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</si>
  <si>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</si>
  <si>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</si>
  <si>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</si>
  <si>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</si>
  <si>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</si>
  <si>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</si>
  <si>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</si>
  <si>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</si>
  <si>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</si>
  <si>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</si>
  <si>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</si>
  <si>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</si>
  <si>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</si>
  <si>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</si>
  <si>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</si>
  <si>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</si>
  <si>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</si>
  <si>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</si>
  <si>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</si>
  <si>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</si>
  <si>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</si>
  <si>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</si>
  <si>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</si>
  <si>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</si>
  <si>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</si>
  <si>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</si>
  <si>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</si>
  <si>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</si>
  <si>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</si>
  <si>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</si>
  <si>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</si>
  <si>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</si>
  <si>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</si>
  <si>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</si>
  <si>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</si>
  <si>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</si>
  <si>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</si>
  <si>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</si>
  <si>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</si>
  <si>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</si>
  <si>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</si>
  <si>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</si>
  <si>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</si>
  <si>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</si>
  <si>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</si>
  <si>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</si>
  <si>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</si>
  <si>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</si>
  <si>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</si>
  <si>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</si>
  <si>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</si>
  <si>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</si>
  <si>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</si>
  <si>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</si>
  <si>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</si>
  <si>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</si>
  <si>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</si>
  <si>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</si>
  <si>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</si>
  <si>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</si>
  <si>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</si>
  <si>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</si>
  <si>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</si>
  <si>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</si>
  <si>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</si>
  <si>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</si>
  <si>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</si>
  <si>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</si>
  <si>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</si>
  <si>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</si>
  <si>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</si>
  <si>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</si>
  <si>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</si>
  <si>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</si>
  <si>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</si>
  <si>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</si>
  <si>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</si>
  <si>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</si>
  <si>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</si>
  <si>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</si>
  <si>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</si>
  <si>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</si>
  <si>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</si>
  <si>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</si>
  <si>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</si>
  <si>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</si>
  <si>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</si>
  <si>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</si>
  <si>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</si>
  <si>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</si>
  <si>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</si>
  <si>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</si>
  <si>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</si>
  <si>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</si>
  <si>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</si>
  <si>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</si>
  <si>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</si>
  <si>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</si>
  <si>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</si>
  <si>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</si>
  <si>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</si>
  <si>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</si>
  <si>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</si>
  <si>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</si>
  <si>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</si>
  <si>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</si>
  <si>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</si>
  <si>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</si>
  <si>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</si>
  <si>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</si>
  <si>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</si>
  <si>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</si>
  <si>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</si>
  <si>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</si>
  <si>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</si>
  <si>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</si>
  <si>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</si>
  <si>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</si>
  <si>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</si>
  <si>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</si>
  <si>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</si>
  <si>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</si>
  <si>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</si>
  <si>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</si>
  <si>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</si>
  <si>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</si>
  <si>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</si>
  <si>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</si>
  <si>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</si>
  <si>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</si>
  <si>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</si>
  <si>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</si>
  <si>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</si>
  <si>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</si>
  <si>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</si>
  <si>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</si>
  <si>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</si>
  <si>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</si>
  <si>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</si>
  <si>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</si>
  <si>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</si>
  <si>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</si>
  <si>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</si>
  <si>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</si>
  <si>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</si>
  <si>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</si>
  <si>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</si>
  <si>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</si>
  <si>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</si>
  <si>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</si>
  <si>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</si>
  <si>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</si>
  <si>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</si>
  <si>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</si>
  <si>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</si>
  <si>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</si>
  <si>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</si>
  <si>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</si>
  <si>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</si>
  <si>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</si>
  <si>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</si>
  <si>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</si>
  <si>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</si>
  <si>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</si>
  <si>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</si>
  <si>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</si>
  <si>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</si>
  <si>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</si>
  <si>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</si>
  <si>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</si>
  <si>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</si>
  <si>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</si>
  <si>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</si>
  <si>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</si>
  <si>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</si>
  <si>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</si>
  <si>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</si>
  <si>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</si>
  <si>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</si>
  <si>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</si>
  <si>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</si>
  <si>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</si>
  <si>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</si>
  <si>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</si>
  <si>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</si>
  <si>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</si>
  <si>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</si>
  <si>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</si>
  <si>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</si>
  <si>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</si>
  <si>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</si>
  <si>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</si>
  <si>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</si>
  <si>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</si>
  <si>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</si>
  <si>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</si>
  <si>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</si>
  <si>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</si>
  <si>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</si>
  <si>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</si>
  <si>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</si>
  <si>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</si>
  <si>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</si>
  <si>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</si>
  <si>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</si>
  <si>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</si>
  <si>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</si>
  <si>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</si>
  <si>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</si>
  <si>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</si>
  <si>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</si>
  <si>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</si>
  <si>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</si>
  <si>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</si>
  <si>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</si>
  <si>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</si>
  <si>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</si>
  <si>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</si>
  <si>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</si>
  <si>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</si>
  <si>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</si>
  <si>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</si>
  <si>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</si>
  <si>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</si>
  <si>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</si>
  <si>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</si>
  <si>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</si>
  <si>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</si>
  <si>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</si>
  <si>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</si>
  <si>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</si>
  <si>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</si>
  <si>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</si>
  <si>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</si>
  <si>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</si>
  <si>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</si>
  <si>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</si>
  <si>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</si>
  <si>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</si>
  <si>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</si>
  <si>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</si>
  <si>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</si>
  <si>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</si>
  <si>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</si>
  <si>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</si>
  <si>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</si>
  <si>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</si>
  <si>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</si>
  <si>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</si>
  <si>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</si>
  <si>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</si>
  <si>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</si>
  <si>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</si>
  <si>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</si>
  <si>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</si>
  <si>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</si>
  <si>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</si>
  <si>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</si>
  <si>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</si>
  <si>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</si>
  <si>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</si>
  <si>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</si>
  <si>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</si>
  <si>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</si>
  <si>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</si>
  <si>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</si>
  <si>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</si>
  <si>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</si>
  <si>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</si>
  <si>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</si>
  <si>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</si>
  <si>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</si>
  <si>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</si>
  <si>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</si>
  <si>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</si>
  <si>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</si>
  <si>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</si>
  <si>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</si>
  <si>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</si>
  <si>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</si>
  <si>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</si>
  <si>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</si>
  <si>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</si>
  <si>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</si>
  <si>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</si>
  <si>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</si>
  <si>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</si>
  <si>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</si>
  <si>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</si>
  <si>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</si>
  <si>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</si>
  <si>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</si>
  <si>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</si>
  <si>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</si>
  <si>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</si>
  <si>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</si>
  <si>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</si>
  <si>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</si>
  <si>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</si>
  <si>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</si>
  <si>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</si>
  <si>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</si>
  <si>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</si>
  <si>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</si>
  <si>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</si>
  <si>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</si>
  <si>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</si>
  <si>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</si>
  <si>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</si>
  <si>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</si>
  <si>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</si>
  <si>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</si>
  <si>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</si>
  <si>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</si>
  <si>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</si>
  <si>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</si>
  <si>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</si>
  <si>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</si>
  <si>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</si>
  <si>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</si>
  <si>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</si>
  <si>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</si>
  <si>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</si>
  <si>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</si>
  <si>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</si>
  <si>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</si>
  <si>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</si>
  <si>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</si>
  <si>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</si>
  <si>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</si>
  <si>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</si>
  <si>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</si>
  <si>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</si>
  <si>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</si>
  <si>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</si>
  <si>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</si>
  <si>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</si>
  <si>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</si>
  <si>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</si>
  <si>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</si>
  <si>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</si>
  <si>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</si>
  <si>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</si>
  <si>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</si>
  <si>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</si>
  <si>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</si>
  <si>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</si>
  <si>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</si>
  <si>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</si>
  <si>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</si>
  <si>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</si>
  <si>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</si>
  <si>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</si>
  <si>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</si>
  <si>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</si>
  <si>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</si>
  <si>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</si>
  <si>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</si>
  <si>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</si>
  <si>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</si>
  <si>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</si>
  <si>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</si>
  <si>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</si>
  <si>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</si>
  <si>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</si>
  <si>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</si>
  <si>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</si>
  <si>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</si>
  <si>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</si>
  <si>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</si>
  <si>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</si>
  <si>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</si>
  <si>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</si>
  <si>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</si>
  <si>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</si>
  <si>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</si>
  <si>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</si>
  <si>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</si>
  <si>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</si>
  <si>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</si>
  <si>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</si>
  <si>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</si>
  <si>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</si>
  <si>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</si>
  <si>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</si>
  <si>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</si>
  <si>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</si>
  <si>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</si>
  <si>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</si>
  <si>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</si>
  <si>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</si>
  <si>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</si>
  <si>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</si>
  <si>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</si>
  <si>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</si>
  <si>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</si>
  <si>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</si>
  <si>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</si>
  <si>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</si>
  <si>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</si>
  <si>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</si>
  <si>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</si>
  <si>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</si>
  <si>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</si>
  <si>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</si>
  <si>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</si>
  <si>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</si>
  <si>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</si>
  <si>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</si>
  <si>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</si>
  <si>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</si>
  <si>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</si>
  <si>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</si>
  <si>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</si>
  <si>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</si>
  <si>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</si>
  <si>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</si>
  <si>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</si>
  <si>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</si>
  <si>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</si>
  <si>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</si>
  <si>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</si>
  <si>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</si>
  <si>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</si>
  <si>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</si>
  <si>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</si>
  <si>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</si>
  <si>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</si>
  <si>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</si>
  <si>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</si>
  <si>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</si>
  <si>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</si>
  <si>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</si>
  <si>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</si>
  <si>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</si>
  <si>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</si>
  <si>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</si>
  <si>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</si>
  <si>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</si>
  <si>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</si>
  <si>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</si>
  <si>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</si>
  <si>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</si>
  <si>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</si>
  <si>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</si>
  <si>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</si>
  <si>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</si>
  <si>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</si>
  <si>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</si>
  <si>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</si>
  <si>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</si>
  <si>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</si>
  <si>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</si>
  <si>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</si>
  <si>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</si>
  <si>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</si>
  <si>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</si>
  <si>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</si>
  <si>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</si>
  <si>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</si>
  <si>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</si>
  <si>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</si>
  <si>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</si>
  <si>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</si>
  <si>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</si>
  <si>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</si>
  <si>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</si>
  <si>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</si>
  <si>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</si>
  <si>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</si>
  <si>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</si>
  <si>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</si>
  <si>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</si>
  <si>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</si>
  <si>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</si>
  <si>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</si>
  <si>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</si>
  <si>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</si>
  <si>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</si>
  <si>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</si>
  <si>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</si>
  <si>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</si>
  <si>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</si>
  <si>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</si>
  <si>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</si>
  <si>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</si>
  <si>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</si>
  <si>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</si>
  <si>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</si>
  <si>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</si>
  <si>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</si>
  <si>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</si>
  <si>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</si>
  <si>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</si>
  <si>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</si>
  <si>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</si>
  <si>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</si>
  <si>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</si>
  <si>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</si>
  <si>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</si>
  <si>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</si>
  <si>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</si>
  <si>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</si>
  <si>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</si>
  <si>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</si>
  <si>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</si>
  <si>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</si>
  <si>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</si>
  <si>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</si>
  <si>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</si>
  <si>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</si>
  <si>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</si>
  <si>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</si>
  <si>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</si>
  <si>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</si>
  <si>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</si>
  <si>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</si>
  <si>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</si>
  <si>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</si>
  <si>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</si>
  <si>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</si>
  <si>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</si>
  <si>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</si>
  <si>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</si>
  <si>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</si>
  <si>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</si>
  <si>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</si>
  <si>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</si>
  <si>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</si>
  <si>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</si>
  <si>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</si>
  <si>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</si>
  <si>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</si>
  <si>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</si>
  <si>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</si>
  <si>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</si>
  <si>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</si>
  <si>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</si>
  <si>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</si>
  <si>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</si>
  <si>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</si>
  <si>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</si>
  <si>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</si>
  <si>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</si>
  <si>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</si>
  <si>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</si>
  <si>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</si>
  <si>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</si>
  <si>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</si>
  <si>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</si>
  <si>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</si>
  <si>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</si>
  <si>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</si>
  <si>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</si>
  <si>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</si>
  <si>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</si>
  <si>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</si>
  <si>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</si>
  <si>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</si>
  <si>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</si>
  <si>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</si>
  <si>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</si>
  <si>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</si>
  <si>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</si>
  <si>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</si>
  <si>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</si>
  <si>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</si>
  <si>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</si>
  <si>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</si>
  <si>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</si>
  <si>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</si>
  <si>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</si>
  <si>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</si>
  <si>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</si>
  <si>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</si>
  <si>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</si>
  <si>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</si>
  <si>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</si>
  <si>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</si>
  <si>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</si>
  <si>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</si>
  <si>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</si>
  <si>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</si>
  <si>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</si>
  <si>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</si>
  <si>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</si>
  <si>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</si>
  <si>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</si>
  <si>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</si>
  <si>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</si>
  <si>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</si>
  <si>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</si>
  <si>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</si>
  <si>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</si>
  <si>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</si>
  <si>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</si>
  <si>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</si>
  <si>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</si>
  <si>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</si>
  <si>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</si>
  <si>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</si>
  <si>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</si>
  <si>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</si>
  <si>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</si>
  <si>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</si>
  <si>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</si>
  <si>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</si>
  <si>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</si>
  <si>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</si>
  <si>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</si>
  <si>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</si>
  <si>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</si>
  <si>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</si>
  <si>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</si>
  <si>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</si>
  <si>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</si>
  <si>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</si>
  <si>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</si>
  <si>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</si>
  <si>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</si>
  <si>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</si>
  <si>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</si>
  <si>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</si>
  <si>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</si>
  <si>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</si>
  <si>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</si>
  <si>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</si>
  <si>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</si>
  <si>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</si>
  <si>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</si>
  <si>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</si>
  <si>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</si>
  <si>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</si>
  <si>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</si>
  <si>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</si>
  <si>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</si>
  <si>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</si>
  <si>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</si>
  <si>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</si>
  <si>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</si>
  <si>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</si>
  <si>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</si>
  <si>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</si>
  <si>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</si>
  <si>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</si>
  <si>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</si>
  <si>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</si>
  <si>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</si>
  <si>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</si>
  <si>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</si>
  <si>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</si>
  <si>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</si>
  <si>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</si>
  <si>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</si>
  <si>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</si>
  <si>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</si>
  <si>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</si>
  <si>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</si>
  <si>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</si>
  <si>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</si>
  <si>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</si>
  <si>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</si>
  <si>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</si>
  <si>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</si>
  <si>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</si>
  <si>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</si>
  <si>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</si>
  <si>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</si>
  <si>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</si>
  <si>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</si>
  <si>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</si>
  <si>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</si>
  <si>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</si>
  <si>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</si>
  <si>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</si>
  <si>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</si>
  <si>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</si>
  <si>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</si>
  <si>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</si>
  <si>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</si>
  <si>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</si>
  <si>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</si>
  <si>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</si>
  <si>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</si>
  <si>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</si>
  <si>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</si>
  <si>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</si>
  <si>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</si>
  <si>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</si>
  <si>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</si>
  <si>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</si>
  <si>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</si>
  <si>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</si>
  <si>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</si>
  <si>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</si>
  <si>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</si>
  <si>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</si>
  <si>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</si>
  <si>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</si>
  <si>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</si>
  <si>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</si>
  <si>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</si>
  <si>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</si>
  <si>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</si>
  <si>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</si>
  <si>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</si>
  <si>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</si>
  <si>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</si>
  <si>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</si>
  <si>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</si>
  <si>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</si>
  <si>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</si>
  <si>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</si>
  <si>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</si>
  <si>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</si>
  <si>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</si>
  <si>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</si>
  <si>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</si>
  <si>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</si>
  <si>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</si>
  <si>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</si>
  <si>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</si>
  <si>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</si>
  <si>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</si>
  <si>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</si>
  <si>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</si>
  <si>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</si>
  <si>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</si>
  <si>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</si>
  <si>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</si>
  <si>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</si>
  <si>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</si>
  <si>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</si>
  <si>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</si>
  <si>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</si>
  <si>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</si>
  <si>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</si>
  <si>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</si>
  <si>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</si>
  <si>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</si>
  <si>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</si>
  <si>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</si>
  <si>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</si>
  <si>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</si>
  <si>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</si>
  <si>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</si>
  <si>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</si>
  <si>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</si>
  <si>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</si>
  <si>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</si>
  <si>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</si>
  <si>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</si>
  <si>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</si>
  <si>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</si>
  <si>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</si>
  <si>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</si>
  <si>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</si>
  <si>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</si>
  <si>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</si>
  <si>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</si>
  <si>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</si>
  <si>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</si>
  <si>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</si>
  <si>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</si>
  <si>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</si>
  <si>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</si>
  <si>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</si>
  <si>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</si>
  <si>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</si>
  <si>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</si>
  <si>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</si>
  <si>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</si>
  <si>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</si>
  <si>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</si>
  <si>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</si>
  <si>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</si>
  <si>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</si>
  <si>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</si>
  <si>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</si>
  <si>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</si>
  <si>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</si>
  <si>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</si>
  <si>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</si>
  <si>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</si>
  <si>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</si>
  <si>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</si>
  <si>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</si>
  <si>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</si>
  <si>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</si>
  <si>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</si>
  <si>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</si>
  <si>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</si>
  <si>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</si>
  <si>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</si>
  <si>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</si>
  <si>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</si>
  <si>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</si>
  <si>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</si>
  <si>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</si>
  <si>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</si>
  <si>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</si>
  <si>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</si>
  <si>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</si>
  <si>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</si>
  <si>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</si>
  <si>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</si>
  <si>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</si>
  <si>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</si>
  <si>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</si>
  <si>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</si>
  <si>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</si>
  <si>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</si>
  <si>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</si>
  <si>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</si>
  <si>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</si>
  <si>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</si>
  <si>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</si>
  <si>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</si>
  <si>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</si>
  <si>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</si>
  <si>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</si>
  <si>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</si>
  <si>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</si>
  <si>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</si>
  <si>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</si>
  <si>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</si>
  <si>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</si>
  <si>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</si>
  <si>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</si>
  <si>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</si>
  <si>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</si>
  <si>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</si>
  <si>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</si>
  <si>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</si>
  <si>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</si>
  <si>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</si>
  <si>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</si>
  <si>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</si>
  <si>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</si>
  <si>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</si>
  <si>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</si>
  <si>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</si>
  <si>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</si>
  <si>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</si>
  <si>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</si>
  <si>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</si>
  <si>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</si>
  <si>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</si>
  <si>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</si>
  <si>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</si>
  <si>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</si>
  <si>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</si>
  <si>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</si>
  <si>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</si>
  <si>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</si>
  <si>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</si>
  <si>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</si>
  <si>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</si>
  <si>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</si>
  <si>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</si>
  <si>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</si>
  <si>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</si>
  <si>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</si>
  <si>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</si>
  <si>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</si>
  <si>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</si>
  <si>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</si>
  <si>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</si>
  <si>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</si>
  <si>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</si>
  <si>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</si>
  <si>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</si>
  <si>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</si>
  <si>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</si>
  <si>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</si>
  <si>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</si>
  <si>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</si>
  <si>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</si>
  <si>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</si>
  <si>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</si>
  <si>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</si>
  <si>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</si>
  <si>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</si>
  <si>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</si>
  <si>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</si>
  <si>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</si>
  <si>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</si>
  <si>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</si>
  <si>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</si>
  <si>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</si>
  <si>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</si>
  <si>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</si>
  <si>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</si>
  <si>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</si>
  <si>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</si>
  <si>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</si>
  <si>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</si>
  <si>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</si>
  <si>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</si>
  <si>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</si>
  <si>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</si>
  <si>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</si>
  <si>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</si>
  <si>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</si>
  <si>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</si>
  <si>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</si>
  <si>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</si>
  <si>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</si>
  <si>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</si>
  <si>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</si>
  <si>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</si>
  <si>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</si>
  <si>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</si>
  <si>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</si>
  <si>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</si>
  <si>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</si>
  <si>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</si>
  <si>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</si>
  <si>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</si>
  <si>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</si>
  <si>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</si>
  <si>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</si>
  <si>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</si>
  <si>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</si>
  <si>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</si>
  <si>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</si>
  <si>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</si>
  <si>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</si>
  <si>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</si>
  <si>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</si>
  <si>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</si>
  <si>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</si>
  <si>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</si>
  <si>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</si>
  <si>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</si>
  <si>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</si>
  <si>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</si>
  <si>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</si>
  <si>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</si>
  <si>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</si>
  <si>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</si>
  <si>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</si>
  <si>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</si>
  <si>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</si>
  <si>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</si>
  <si>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</si>
  <si>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</si>
  <si>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</si>
  <si>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</si>
  <si>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</si>
  <si>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</si>
  <si>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</si>
  <si>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</si>
  <si>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</si>
  <si>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</si>
  <si>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</si>
  <si>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</si>
  <si>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</si>
  <si>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</si>
  <si>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</si>
  <si>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</si>
  <si>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</si>
  <si>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</si>
  <si>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</si>
  <si>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</si>
  <si>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</si>
  <si>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</si>
  <si>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</si>
  <si>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</si>
  <si>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</si>
  <si>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</si>
  <si>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</si>
  <si>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</si>
  <si>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</si>
  <si>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</si>
  <si>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</si>
  <si>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</si>
  <si>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</si>
  <si>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</si>
  <si>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</si>
  <si>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</si>
  <si>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</si>
  <si>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</si>
  <si>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</si>
  <si>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</si>
  <si>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</si>
  <si>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</si>
  <si>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</si>
  <si>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</si>
  <si>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</si>
  <si>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</si>
  <si>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</si>
  <si>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</si>
  <si>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</si>
  <si>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</si>
  <si>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</si>
  <si>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</si>
  <si>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</si>
  <si>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</si>
  <si>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</si>
  <si>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</si>
  <si>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</si>
  <si>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</si>
  <si>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</si>
  <si>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</si>
  <si>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</si>
  <si>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</si>
  <si>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</si>
  <si>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</si>
  <si>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</si>
  <si>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</si>
  <si>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</si>
  <si>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</si>
  <si>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</si>
  <si>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</si>
  <si>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</si>
  <si>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</si>
  <si>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</si>
  <si>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</si>
  <si>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</si>
  <si>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</si>
  <si>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</si>
  <si>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</si>
  <si>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</si>
  <si>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</si>
  <si>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</si>
  <si>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</si>
  <si>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</si>
  <si>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</si>
  <si>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</si>
  <si>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</si>
  <si>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</si>
  <si>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</si>
  <si>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</si>
  <si>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</si>
  <si>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</si>
  <si>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</si>
  <si>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</si>
  <si>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</si>
  <si>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</si>
  <si>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</si>
  <si>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</si>
  <si>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</si>
  <si>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</si>
  <si>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</si>
  <si>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</si>
  <si>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</si>
  <si>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</si>
  <si>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</si>
  <si>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</si>
  <si>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</si>
  <si>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</si>
  <si>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</si>
  <si>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</si>
  <si>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</si>
  <si>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</si>
  <si>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</si>
  <si>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</si>
  <si>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</si>
  <si>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</si>
  <si>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</si>
  <si>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</si>
  <si>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</si>
  <si>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</si>
  <si>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</si>
  <si>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</si>
  <si>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</si>
  <si>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</si>
  <si>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</si>
  <si>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</si>
  <si>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</si>
  <si>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</si>
  <si>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</si>
  <si>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</si>
  <si>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</si>
  <si>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</si>
  <si>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</si>
  <si>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</si>
  <si>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</si>
  <si>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</si>
  <si>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</si>
  <si>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</si>
  <si>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</si>
  <si>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</si>
  <si>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</si>
  <si>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</si>
  <si>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</si>
  <si>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</si>
  <si>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</si>
  <si>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</si>
  <si>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</si>
  <si>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</si>
  <si>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</si>
  <si>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</si>
  <si>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</si>
  <si>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</si>
  <si>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</si>
  <si>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</si>
  <si>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</si>
  <si>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</si>
  <si>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</si>
  <si>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</si>
  <si>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</si>
  <si>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</si>
  <si>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</si>
  <si>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</si>
  <si>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</si>
  <si>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</si>
  <si>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</si>
  <si>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</si>
  <si>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</si>
  <si>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</si>
  <si>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</si>
  <si>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</si>
  <si>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</si>
  <si>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</si>
  <si>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</si>
  <si>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</si>
  <si>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</si>
  <si>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</si>
  <si>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</si>
  <si>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</si>
  <si>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</si>
  <si>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</si>
  <si>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</si>
  <si>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</si>
  <si>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</si>
  <si>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</si>
  <si>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</si>
  <si>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</si>
  <si>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</si>
  <si>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</si>
  <si>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</si>
  <si>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</si>
  <si>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</si>
  <si>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</si>
  <si>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</si>
  <si>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</si>
  <si>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</si>
  <si>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</si>
  <si>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</si>
  <si>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</si>
  <si>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</si>
  <si>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</si>
  <si>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</si>
  <si>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</si>
  <si>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</si>
  <si>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</si>
  <si>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</si>
  <si>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</si>
  <si>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</si>
  <si>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</si>
  <si>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</si>
  <si>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</si>
  <si>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</si>
  <si>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</si>
  <si>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</si>
  <si>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</si>
  <si>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</si>
  <si>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</si>
  <si>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</si>
  <si>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</si>
  <si>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</si>
  <si>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</si>
  <si>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</si>
  <si>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</si>
  <si>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</si>
  <si>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</si>
  <si>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</si>
  <si>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</si>
  <si>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</si>
  <si>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</si>
  <si>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</si>
  <si>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</si>
  <si>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</si>
  <si>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</si>
  <si>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</si>
  <si>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</si>
  <si>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</si>
  <si>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</si>
  <si>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</si>
  <si>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</si>
  <si>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</si>
  <si>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</si>
  <si>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</si>
  <si>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</si>
  <si>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</si>
  <si>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</si>
  <si>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</si>
  <si>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</si>
  <si>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</si>
  <si>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</si>
  <si>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</si>
  <si>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</si>
  <si>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</si>
  <si>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</si>
  <si>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</si>
  <si>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</si>
  <si>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</si>
  <si>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</si>
  <si>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</si>
  <si>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</si>
  <si>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</si>
  <si>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</si>
  <si>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</si>
  <si>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</si>
  <si>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</si>
  <si>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</si>
  <si>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</si>
  <si>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</si>
  <si>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</si>
  <si>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</si>
  <si>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</si>
  <si>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</si>
  <si>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</si>
  <si>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</si>
  <si>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</si>
  <si>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</si>
  <si>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</si>
  <si>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</si>
  <si>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</si>
  <si>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</si>
  <si>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</si>
  <si>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</si>
  <si>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</si>
  <si>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</si>
  <si>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</si>
  <si>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</si>
  <si>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</si>
  <si>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</si>
  <si>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</si>
  <si>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</si>
  <si>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</si>
  <si>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</si>
  <si>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</si>
  <si>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</si>
  <si>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</si>
  <si>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</si>
  <si>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</si>
  <si>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</si>
  <si>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</si>
  <si>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</si>
  <si>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</si>
  <si>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</si>
  <si>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</si>
  <si>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</si>
  <si>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</si>
  <si>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</si>
  <si>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</si>
  <si>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</si>
  <si>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</si>
  <si>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</si>
  <si>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</si>
  <si>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</si>
  <si>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</si>
  <si>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</si>
  <si>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</si>
  <si>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</si>
  <si>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</si>
  <si>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</si>
  <si>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</si>
  <si>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</si>
  <si>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</si>
  <si>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</si>
  <si>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</si>
  <si>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</si>
  <si>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</si>
  <si>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</si>
  <si>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</si>
  <si>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</si>
  <si>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</si>
  <si>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</si>
  <si>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</si>
  <si>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</si>
  <si>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</si>
  <si>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</si>
  <si>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</si>
  <si>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</si>
  <si>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</si>
  <si>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</si>
  <si>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</si>
  <si>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</si>
  <si>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</si>
  <si>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</si>
  <si>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</si>
  <si>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</si>
  <si>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</si>
  <si>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</si>
  <si>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</si>
  <si>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</si>
  <si>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</si>
  <si>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</si>
  <si>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</si>
  <si>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</si>
  <si>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</si>
  <si>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</si>
  <si>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</si>
  <si>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</si>
  <si>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</si>
  <si>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</si>
  <si>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</si>
  <si>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</si>
  <si>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</si>
  <si>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</si>
  <si>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</si>
  <si>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</si>
  <si>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</si>
  <si>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</si>
  <si>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</si>
  <si>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</si>
  <si>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</si>
  <si>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</si>
  <si>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</si>
  <si>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</si>
  <si>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</si>
  <si>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</si>
  <si>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</si>
  <si>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</si>
  <si>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</si>
  <si>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</si>
  <si>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</si>
  <si>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</si>
  <si>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</si>
  <si>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</si>
  <si>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</si>
  <si>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</si>
  <si>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</si>
  <si>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</si>
  <si>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</si>
  <si>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</si>
  <si>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</si>
  <si>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</si>
  <si>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</si>
  <si>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</si>
  <si>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</si>
  <si>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</si>
  <si>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</si>
  <si>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</si>
  <si>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</si>
  <si>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</si>
  <si>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</si>
  <si>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</si>
  <si>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</si>
  <si>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</si>
  <si>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</si>
  <si>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</si>
  <si>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</si>
  <si>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</si>
  <si>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</si>
  <si>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</si>
  <si>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</si>
  <si>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</si>
  <si>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</si>
  <si>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</si>
  <si>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</si>
  <si>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</si>
  <si>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</si>
  <si>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</si>
  <si>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</si>
  <si>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</si>
  <si>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</si>
  <si>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</si>
  <si>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</si>
  <si>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</si>
  <si>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</si>
  <si>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</si>
  <si>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</si>
  <si>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</si>
  <si>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</si>
  <si>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</si>
  <si>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</si>
  <si>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</si>
  <si>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</si>
  <si>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</si>
  <si>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</si>
  <si>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</si>
  <si>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</si>
  <si>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</si>
  <si>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</si>
  <si>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</si>
  <si>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</si>
  <si>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</si>
  <si>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</si>
  <si>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</si>
  <si>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</si>
  <si>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</si>
  <si>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</si>
  <si>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</si>
  <si>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</si>
  <si>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</si>
  <si>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</si>
  <si>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</si>
  <si>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</si>
  <si>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</si>
  <si>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</si>
  <si>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</si>
  <si>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</si>
  <si>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</si>
  <si>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</si>
  <si>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</si>
  <si>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</si>
  <si>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</si>
  <si>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</si>
  <si>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</si>
  <si>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</si>
  <si>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</si>
  <si>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</si>
  <si>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</si>
  <si>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</si>
  <si>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</si>
  <si>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</si>
  <si>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</si>
  <si>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</si>
  <si>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</si>
  <si>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</si>
  <si>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</si>
  <si>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</si>
  <si>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</si>
  <si>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</si>
  <si>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</si>
  <si>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</si>
  <si>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</si>
  <si>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</si>
  <si>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</si>
  <si>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</si>
  <si>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</si>
  <si>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</si>
  <si>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</si>
  <si>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</si>
  <si>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</si>
  <si>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</si>
  <si>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</si>
  <si>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</si>
  <si>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</si>
  <si>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</si>
  <si>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</si>
  <si>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</si>
  <si>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</si>
  <si>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</si>
  <si>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</si>
  <si>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</si>
  <si>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</si>
  <si>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</si>
  <si>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</si>
  <si>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</si>
  <si>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</si>
  <si>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</si>
  <si>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</si>
  <si>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</si>
  <si>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</si>
  <si>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</si>
  <si>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</si>
  <si>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</si>
  <si>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</si>
  <si>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</si>
  <si>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</si>
  <si>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</si>
  <si>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</si>
  <si>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</si>
  <si>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</si>
  <si>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</si>
  <si>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</si>
  <si>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</si>
  <si>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</si>
  <si>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</si>
  <si>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</si>
  <si>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</si>
  <si>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</si>
  <si>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</si>
  <si>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</si>
  <si>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</si>
  <si>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</si>
  <si>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</si>
  <si>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</si>
  <si>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</si>
  <si>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</si>
  <si>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</si>
  <si>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</si>
  <si>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</si>
  <si>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</si>
  <si>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</si>
  <si>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</si>
  <si>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</si>
  <si>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</si>
  <si>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</si>
  <si>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</si>
  <si>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</si>
  <si>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</si>
  <si>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</si>
  <si>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</si>
  <si>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</si>
  <si>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</si>
  <si>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</si>
  <si>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</si>
  <si>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</si>
  <si>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</si>
  <si>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</si>
  <si>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</si>
  <si>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</si>
  <si>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</si>
  <si>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</si>
  <si>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</si>
  <si>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</si>
  <si>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</si>
  <si>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</si>
  <si>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</si>
  <si>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</si>
  <si>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</si>
  <si>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</si>
  <si>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</si>
  <si>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</si>
  <si>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</si>
  <si>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</si>
  <si>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</si>
  <si>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</si>
  <si>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</si>
  <si>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</si>
  <si>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</si>
  <si>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</si>
  <si>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</si>
  <si>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</si>
  <si>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</si>
  <si>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</si>
  <si>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</si>
  <si>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</si>
  <si>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</si>
  <si>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</si>
  <si>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</si>
  <si>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</si>
  <si>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</si>
  <si>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</si>
  <si>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</si>
  <si>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</si>
  <si>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</si>
  <si>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</si>
  <si>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</si>
  <si>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</si>
  <si>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</si>
  <si>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</si>
  <si>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</si>
  <si>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</si>
  <si>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</si>
  <si>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</si>
  <si>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</si>
  <si>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</si>
  <si>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</si>
  <si>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</si>
  <si>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</si>
  <si>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</si>
  <si>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</si>
  <si>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</si>
  <si>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</si>
  <si>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</si>
  <si>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</si>
  <si>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</si>
  <si>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</si>
  <si>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</si>
  <si>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</si>
  <si>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</si>
  <si>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</si>
  <si>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</si>
  <si>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</si>
  <si>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</si>
  <si>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</si>
  <si>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</si>
  <si>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</si>
  <si>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</si>
  <si>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</si>
  <si>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</si>
  <si>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</si>
  <si>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</si>
  <si>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</si>
  <si>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</si>
  <si>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</si>
  <si>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</si>
  <si>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</si>
  <si>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</si>
  <si>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</si>
  <si>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</si>
  <si>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</si>
  <si>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</si>
  <si>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</si>
  <si>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</si>
  <si>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</si>
  <si>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</si>
  <si>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</si>
  <si>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</si>
  <si>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</si>
  <si>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</si>
  <si>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</si>
  <si>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</si>
  <si>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</si>
  <si>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</si>
  <si>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</si>
  <si>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</si>
  <si>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</si>
  <si>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</si>
  <si>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</si>
  <si>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</si>
  <si>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</si>
  <si>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</si>
  <si>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</si>
  <si>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</si>
  <si>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</si>
  <si>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</si>
  <si>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</si>
  <si>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</si>
  <si>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</si>
  <si>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</si>
  <si>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</si>
  <si>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</si>
  <si>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</si>
  <si>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</si>
  <si>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</si>
  <si>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</si>
  <si>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</si>
  <si>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</si>
  <si>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</si>
  <si>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</si>
  <si>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</si>
  <si>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</si>
  <si>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</si>
  <si>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</si>
  <si>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</si>
  <si>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</si>
  <si>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</si>
  <si>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</si>
  <si>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</si>
  <si>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</si>
  <si>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</si>
  <si>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</si>
  <si>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</si>
  <si>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</si>
  <si>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</si>
  <si>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</si>
  <si>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</si>
  <si>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</si>
  <si>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</si>
  <si>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</si>
  <si>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</si>
  <si>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</si>
  <si>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</si>
  <si>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</si>
  <si>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</si>
  <si>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</si>
  <si>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</si>
  <si>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</si>
  <si>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</si>
  <si>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</si>
  <si>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</si>
  <si>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</si>
  <si>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</si>
  <si>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</si>
  <si>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</si>
  <si>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</si>
  <si>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</si>
  <si>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</si>
  <si>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</si>
  <si>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</si>
  <si>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</si>
  <si>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</si>
  <si>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</si>
  <si>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</si>
  <si>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</si>
  <si>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</si>
  <si>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</si>
  <si>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</si>
  <si>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</si>
  <si>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</si>
  <si>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</si>
  <si>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</si>
  <si>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</si>
  <si>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</si>
  <si>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</si>
  <si>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</si>
  <si>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</si>
  <si>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</si>
  <si>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</si>
  <si>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</si>
  <si>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</si>
  <si>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</si>
  <si>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</si>
  <si>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</si>
  <si>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</si>
  <si>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</si>
  <si>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</si>
  <si>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</si>
  <si>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</si>
  <si>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</si>
  <si>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</si>
  <si>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</si>
  <si>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</si>
  <si>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</si>
  <si>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</si>
  <si>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</si>
  <si>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</si>
  <si>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</si>
  <si>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</si>
  <si>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</si>
  <si>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</si>
  <si>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</si>
  <si>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</si>
  <si>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</si>
  <si>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</si>
  <si>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</si>
  <si>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</si>
  <si>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</si>
  <si>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</si>
  <si>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</si>
  <si>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</si>
  <si>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</si>
  <si>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</si>
  <si>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</si>
  <si>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</si>
  <si>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</si>
  <si>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</si>
  <si>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</si>
  <si>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</si>
  <si>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</si>
  <si>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</si>
  <si>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</si>
  <si>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</si>
  <si>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</si>
  <si>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</si>
  <si>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</si>
  <si>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</si>
  <si>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</si>
  <si>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</si>
  <si>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</si>
  <si>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</si>
  <si>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</si>
  <si>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</si>
  <si>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</si>
  <si>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</si>
  <si>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</si>
  <si>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</si>
  <si>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</si>
  <si>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</si>
  <si>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</si>
  <si>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</si>
  <si>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</si>
  <si>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</si>
  <si>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</si>
  <si>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</si>
  <si>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</si>
  <si>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</si>
  <si>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</si>
  <si>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</si>
  <si>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</si>
  <si>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</si>
  <si>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</si>
  <si>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</si>
  <si>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</si>
  <si>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</si>
  <si>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</si>
  <si>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</si>
  <si>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</si>
  <si>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</si>
  <si>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</si>
  <si>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</si>
  <si>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</si>
  <si>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</si>
  <si>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</si>
  <si>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</si>
  <si>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</si>
  <si>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</si>
  <si>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</si>
  <si>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</si>
  <si>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</si>
  <si>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</si>
  <si>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</si>
  <si>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</si>
  <si>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</si>
  <si>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</si>
  <si>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</si>
  <si>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</si>
  <si>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</si>
  <si>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</si>
  <si>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</si>
  <si>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</si>
  <si>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</si>
  <si>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</si>
  <si>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</si>
  <si>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</si>
  <si>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</si>
  <si>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</si>
  <si>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</si>
  <si>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</si>
  <si>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</si>
  <si>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</si>
  <si>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</si>
  <si>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</si>
  <si>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</si>
  <si>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</si>
  <si>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</si>
  <si>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</si>
  <si>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</si>
  <si>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</si>
  <si>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</si>
  <si>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</si>
  <si>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</si>
  <si>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</si>
  <si>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</si>
  <si>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</si>
  <si>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</si>
  <si>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</si>
  <si>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</si>
  <si>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</si>
  <si>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</si>
  <si>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</si>
  <si>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</si>
  <si>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</si>
  <si>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</si>
  <si>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</si>
  <si>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</si>
  <si>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</si>
  <si>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</si>
  <si>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</si>
  <si>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</si>
  <si>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</si>
  <si>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</si>
  <si>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</si>
  <si>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</si>
  <si>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</si>
  <si>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</si>
  <si>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</si>
  <si>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</si>
  <si>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</si>
  <si>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</si>
  <si>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</si>
  <si>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</si>
  <si>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</si>
  <si>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</si>
  <si>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</si>
  <si>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</si>
  <si>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</si>
  <si>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</si>
  <si>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</si>
  <si>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</si>
  <si>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</si>
  <si>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</si>
  <si>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</si>
  <si>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</si>
  <si>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</si>
  <si>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</si>
  <si>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</si>
  <si>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</si>
  <si>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</si>
  <si>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</si>
  <si>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</si>
  <si>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</si>
  <si>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</si>
  <si>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</si>
  <si>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</si>
  <si>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</si>
  <si>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</si>
  <si>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</si>
  <si>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</si>
  <si>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</si>
  <si>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</si>
  <si>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</si>
  <si>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</si>
  <si>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</si>
  <si>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</si>
  <si>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</si>
  <si>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</si>
  <si>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</si>
  <si>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</si>
  <si>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</si>
  <si>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</si>
  <si>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</si>
  <si>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</si>
  <si>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</si>
  <si>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</si>
  <si>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</si>
  <si>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</si>
  <si>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</si>
  <si>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</si>
  <si>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</si>
  <si>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</si>
  <si>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</si>
  <si>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</si>
  <si>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</si>
  <si>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</si>
  <si>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</si>
  <si>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</si>
  <si>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</si>
  <si>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</si>
  <si>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</si>
  <si>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</si>
  <si>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</si>
  <si>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</si>
  <si>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</si>
  <si>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</si>
  <si>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</si>
  <si>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</si>
  <si>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</si>
  <si>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</si>
  <si>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</si>
  <si>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</si>
  <si>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</si>
  <si>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</si>
  <si>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</si>
  <si>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</si>
  <si>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</si>
  <si>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</si>
  <si>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</si>
  <si>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</si>
  <si>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</si>
  <si>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</si>
  <si>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</si>
  <si>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</si>
  <si>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</si>
  <si>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</si>
  <si>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</si>
  <si>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</si>
  <si>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</si>
  <si>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</si>
  <si>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</si>
  <si>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</si>
  <si>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</si>
  <si>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</si>
  <si>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</si>
  <si>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</si>
  <si>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</si>
  <si>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</si>
  <si>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</si>
  <si>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</si>
  <si>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</si>
  <si>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</si>
  <si>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</si>
  <si>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</si>
  <si>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</si>
  <si>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</si>
  <si>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</si>
  <si>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</si>
  <si>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</si>
  <si>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</si>
  <si>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</si>
  <si>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</si>
  <si>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</si>
  <si>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</si>
  <si>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</si>
  <si>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</si>
  <si>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</si>
  <si>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</si>
  <si>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</si>
  <si>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</si>
  <si>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</si>
  <si>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</si>
  <si>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</si>
  <si>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</si>
  <si>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</si>
  <si>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</si>
  <si>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</si>
  <si>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</si>
  <si>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</si>
  <si>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</si>
  <si>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</si>
  <si>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</si>
  <si>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</si>
  <si>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</si>
  <si>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</si>
  <si>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</si>
  <si>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</si>
  <si>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</si>
  <si>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</si>
  <si>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</si>
  <si>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</si>
  <si>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</si>
  <si>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</si>
  <si>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</si>
  <si>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</si>
  <si>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</si>
  <si>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</si>
  <si>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</si>
  <si>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</si>
  <si>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</si>
  <si>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</si>
  <si>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</si>
  <si>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</si>
  <si>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</si>
  <si>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</si>
  <si>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</si>
  <si>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</si>
  <si>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</si>
  <si>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</si>
  <si>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</si>
  <si>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</si>
  <si>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</si>
  <si>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</si>
  <si>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</si>
  <si>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</si>
  <si>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</si>
  <si>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</si>
  <si>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</si>
  <si>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</si>
  <si>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</si>
  <si>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</si>
  <si>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</si>
  <si>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</si>
  <si>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</si>
  <si>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</si>
  <si>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</si>
  <si>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</si>
  <si>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</si>
  <si>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</si>
  <si>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</si>
  <si>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</si>
  <si>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</si>
  <si>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</si>
  <si>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</si>
  <si>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</si>
  <si>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</si>
  <si>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</si>
  <si>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</si>
  <si>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</si>
  <si>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</si>
  <si>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</si>
  <si>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</si>
  <si>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</si>
  <si>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</si>
  <si>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</si>
  <si>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</si>
  <si>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</si>
  <si>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</si>
  <si>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</si>
  <si>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</si>
  <si>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</si>
  <si>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</si>
  <si>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</si>
  <si>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</si>
  <si>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</si>
  <si>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</si>
  <si>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</si>
  <si>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</si>
  <si>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</si>
  <si>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</si>
  <si>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</si>
  <si>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</si>
  <si>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</si>
  <si>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</si>
  <si>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</si>
  <si>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</si>
  <si>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</si>
  <si>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</si>
  <si>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</si>
  <si>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</si>
  <si>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</si>
  <si>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</si>
  <si>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</si>
  <si>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</si>
  <si>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</si>
  <si>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</si>
  <si>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</si>
  <si>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</si>
  <si>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</si>
  <si>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</si>
  <si>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</si>
  <si>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</si>
  <si>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</si>
  <si>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</si>
  <si>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</si>
  <si>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</si>
  <si>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</si>
  <si>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</si>
  <si>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</si>
  <si>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</si>
  <si>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</si>
  <si>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</si>
  <si>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</si>
  <si>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</si>
  <si>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</si>
  <si>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</si>
  <si>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</si>
  <si>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</si>
  <si>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</si>
  <si>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</si>
  <si>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</si>
  <si>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</si>
  <si>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</si>
  <si>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</si>
  <si>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</si>
  <si>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</si>
  <si>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</si>
  <si>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</si>
  <si>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</si>
  <si>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</si>
  <si>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</si>
  <si>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</si>
  <si>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</si>
  <si>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</si>
  <si>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</si>
  <si>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</si>
  <si>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</si>
  <si>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</si>
  <si>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</si>
  <si>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</si>
  <si>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</si>
  <si>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</si>
  <si>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</si>
  <si>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</si>
  <si>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</si>
  <si>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</si>
  <si>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</si>
  <si>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</si>
  <si>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</si>
  <si>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</si>
  <si>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</si>
  <si>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</si>
  <si>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</si>
  <si>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</si>
  <si>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</si>
  <si>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</si>
  <si>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</si>
  <si>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</si>
  <si>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</si>
  <si>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</si>
  <si>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</si>
  <si>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</si>
  <si>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</si>
  <si>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</si>
  <si>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</si>
  <si>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</si>
  <si>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</si>
  <si>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</si>
  <si>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</si>
  <si>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</si>
  <si>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</si>
  <si>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</si>
  <si>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</si>
  <si>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</si>
  <si>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</si>
  <si>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</si>
  <si>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</si>
  <si>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</si>
  <si>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</si>
  <si>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</si>
  <si>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</si>
  <si>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</si>
  <si>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</si>
  <si>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</si>
  <si>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</si>
  <si>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</si>
  <si>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</si>
  <si>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</si>
  <si>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</si>
  <si>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</si>
  <si>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</si>
  <si>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</si>
  <si>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</si>
  <si>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</si>
  <si>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</si>
  <si>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</si>
  <si>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</si>
  <si>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</si>
  <si>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</si>
  <si>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</si>
  <si>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</si>
  <si>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</si>
  <si>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</si>
  <si>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</si>
  <si>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</si>
  <si>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</si>
  <si>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</si>
  <si>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</si>
  <si>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</si>
  <si>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</si>
  <si>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</si>
  <si>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</si>
  <si>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</si>
  <si>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</si>
  <si>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</si>
  <si>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</si>
  <si>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</si>
  <si>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</si>
  <si>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</si>
  <si>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</si>
  <si>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</si>
  <si>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</si>
  <si>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</si>
  <si>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</si>
  <si>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</si>
  <si>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</si>
  <si>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</si>
  <si>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</si>
  <si>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</si>
  <si>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</si>
  <si>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</si>
  <si>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</si>
  <si>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</si>
  <si>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</si>
  <si>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</si>
  <si>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</si>
  <si>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</si>
  <si>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</si>
  <si>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</si>
  <si>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</si>
  <si>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</si>
  <si>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</si>
  <si>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</si>
  <si>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</si>
  <si>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</si>
  <si>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</si>
  <si>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</si>
  <si>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</si>
  <si>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</si>
  <si>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</si>
  <si>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</si>
  <si>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</si>
  <si>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</si>
  <si>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</si>
  <si>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</si>
  <si>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</si>
  <si>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</si>
  <si>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</si>
  <si>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</si>
  <si>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</si>
  <si>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</si>
  <si>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</si>
  <si>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</si>
  <si>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</si>
  <si>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</si>
  <si>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</si>
  <si>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</si>
  <si>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</si>
  <si>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</si>
  <si>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</si>
  <si>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</si>
  <si>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</si>
  <si>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</si>
  <si>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</si>
  <si>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</si>
  <si>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</si>
  <si>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</si>
  <si>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</si>
  <si>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</si>
  <si>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</si>
  <si>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</si>
  <si>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</si>
  <si>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</si>
  <si>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</si>
  <si>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</si>
  <si>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</si>
  <si>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</si>
  <si>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</si>
  <si>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</si>
  <si>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</si>
  <si>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</si>
  <si>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</si>
  <si>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</si>
  <si>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</si>
  <si>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</si>
  <si>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</si>
  <si>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</si>
  <si>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</si>
  <si>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</si>
  <si>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</si>
  <si>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</si>
  <si>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</si>
  <si>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</si>
  <si>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</si>
  <si>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</si>
  <si>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</si>
  <si>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</si>
  <si>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</si>
  <si>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</si>
  <si>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</si>
  <si>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</si>
  <si>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</si>
  <si>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</si>
  <si>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</si>
  <si>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</si>
  <si>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</si>
  <si>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</si>
  <si>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</si>
  <si>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</si>
  <si>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</si>
  <si>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</si>
  <si>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</si>
  <si>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</si>
  <si>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</si>
  <si>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</si>
  <si>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</si>
  <si>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</si>
  <si>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</si>
  <si>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</si>
  <si>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</si>
  <si>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</si>
  <si>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</si>
  <si>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</si>
  <si>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</si>
  <si>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</si>
  <si>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</si>
  <si>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</si>
  <si>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</si>
  <si>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</si>
  <si>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</si>
  <si>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</si>
  <si>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</si>
  <si>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</si>
  <si>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</si>
  <si>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</si>
  <si>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</si>
  <si>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</si>
  <si>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</si>
  <si>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</si>
  <si>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</si>
  <si>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</si>
  <si>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</si>
  <si>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</si>
  <si>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</si>
  <si>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</si>
  <si>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</si>
  <si>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</si>
  <si>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</si>
  <si>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</si>
  <si>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</si>
  <si>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</si>
  <si>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</si>
  <si>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</si>
  <si>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</si>
  <si>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</si>
  <si>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</si>
  <si>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</si>
  <si>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</si>
  <si>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</si>
  <si>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</si>
  <si>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</si>
  <si>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</si>
  <si>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</si>
  <si>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</si>
  <si>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</si>
  <si>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</si>
  <si>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</si>
  <si>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</si>
  <si>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</si>
  <si>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</si>
  <si>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</si>
  <si>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</si>
  <si>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</si>
  <si>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</si>
  <si>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</si>
  <si>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</si>
  <si>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</si>
  <si>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</si>
  <si>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</si>
  <si>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</si>
  <si>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</si>
  <si>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</si>
  <si>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</si>
  <si>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</si>
  <si>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</si>
  <si>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</si>
  <si>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</si>
  <si>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</si>
  <si>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</si>
  <si>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</si>
  <si>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</si>
  <si>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</si>
  <si>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</si>
  <si>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</si>
  <si>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</si>
  <si>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</si>
  <si>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</si>
  <si>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</si>
  <si>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</si>
  <si>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</si>
  <si>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</si>
  <si>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</si>
  <si>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</si>
  <si>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</si>
  <si>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</si>
  <si>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</si>
  <si>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</si>
  <si>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</si>
  <si>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</si>
  <si>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</si>
  <si>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</si>
  <si>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</si>
  <si>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</si>
  <si>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</si>
  <si>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</si>
  <si>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</si>
  <si>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</si>
  <si>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</si>
  <si>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</si>
  <si>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</si>
  <si>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</si>
  <si>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</si>
  <si>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</si>
  <si>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</si>
  <si>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</si>
  <si>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</si>
  <si>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</si>
  <si>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</si>
  <si>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</si>
  <si>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</si>
  <si>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</si>
  <si>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</si>
  <si>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</si>
  <si>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</si>
  <si>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</si>
  <si>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</si>
  <si>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</si>
  <si>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</si>
  <si>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</si>
  <si>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</si>
  <si>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</si>
  <si>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</si>
  <si>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</si>
  <si>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</si>
  <si>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</si>
  <si>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</si>
  <si>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</si>
  <si>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</si>
  <si>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</si>
  <si>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</si>
  <si>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</si>
  <si>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</si>
  <si>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</si>
  <si>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</si>
  <si>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</si>
  <si>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</si>
  <si>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</si>
  <si>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</si>
  <si>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</si>
  <si>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</si>
  <si>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</si>
  <si>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</si>
  <si>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</si>
  <si>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</si>
  <si>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</si>
  <si>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</si>
  <si>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</si>
  <si>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</si>
  <si>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</si>
  <si>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</si>
  <si>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</si>
  <si>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</si>
  <si>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</si>
  <si>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</si>
  <si>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</si>
  <si>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</si>
  <si>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</si>
  <si>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</si>
  <si>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</si>
  <si>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</si>
  <si>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</si>
  <si>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</si>
  <si>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</si>
  <si>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</si>
  <si>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</si>
  <si>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</si>
  <si>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</si>
  <si>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</si>
  <si>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</si>
  <si>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</si>
  <si>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</si>
  <si>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</si>
  <si>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</si>
  <si>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</si>
  <si>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</si>
  <si>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</si>
  <si>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</si>
  <si>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</si>
  <si>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</si>
  <si>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</si>
  <si>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</si>
  <si>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</si>
  <si>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</si>
  <si>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</si>
  <si>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</si>
  <si>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</si>
  <si>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</si>
  <si>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</si>
  <si>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</si>
  <si>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</si>
  <si>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</si>
  <si>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</si>
  <si>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</si>
  <si>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</si>
  <si>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</si>
  <si>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</si>
  <si>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</si>
  <si>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</si>
  <si>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</si>
  <si>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</si>
  <si>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</si>
  <si>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</si>
  <si>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</si>
  <si>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</si>
  <si>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</si>
  <si>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</si>
  <si>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</si>
  <si>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</si>
  <si>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</si>
  <si>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</si>
  <si>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</si>
  <si>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</si>
  <si>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</si>
  <si>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</si>
  <si>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</si>
  <si>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</si>
  <si>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</si>
  <si>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</si>
  <si>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</si>
  <si>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</si>
  <si>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</si>
  <si>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</si>
  <si>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</si>
  <si>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</si>
  <si>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</si>
  <si>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</si>
  <si>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</si>
  <si>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</si>
  <si>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</si>
  <si>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</si>
  <si>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</si>
  <si>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</si>
  <si>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</si>
  <si>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</si>
  <si>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</si>
  <si>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</si>
  <si>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</si>
  <si>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</si>
  <si>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</si>
  <si>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</si>
  <si>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</si>
  <si>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</si>
  <si>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</si>
  <si>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</si>
  <si>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</si>
  <si>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</si>
  <si>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</si>
  <si>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</si>
  <si>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</si>
  <si>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</si>
  <si>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</si>
  <si>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</si>
  <si>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</si>
  <si>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</si>
  <si>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</si>
  <si>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</si>
  <si>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</si>
  <si>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</si>
  <si>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</si>
  <si>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</si>
  <si>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</si>
  <si>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</si>
  <si>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</si>
  <si>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</si>
  <si>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</si>
  <si>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</si>
  <si>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</si>
  <si>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</si>
  <si>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</si>
  <si>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</si>
  <si>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</si>
  <si>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</si>
  <si>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</si>
  <si>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</si>
  <si>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</si>
  <si>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</si>
  <si>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</si>
  <si>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</si>
  <si>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</si>
  <si>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</si>
  <si>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</si>
  <si>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</si>
  <si>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</si>
  <si>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</si>
  <si>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</si>
  <si>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</si>
  <si>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</si>
  <si>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</si>
  <si>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</si>
  <si>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</si>
  <si>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</si>
  <si>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</si>
  <si>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</si>
  <si>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</si>
  <si>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</si>
  <si>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</si>
  <si>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</si>
  <si>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</si>
  <si>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</si>
  <si>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</si>
  <si>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</si>
  <si>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</si>
  <si>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</si>
  <si>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</si>
  <si>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</si>
  <si>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</si>
  <si>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</si>
  <si>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</si>
  <si>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</si>
  <si>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</si>
  <si>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</si>
  <si>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</si>
  <si>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</si>
  <si>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</si>
  <si>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</si>
  <si>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</si>
  <si>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</si>
  <si>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</si>
  <si>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</si>
  <si>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</si>
  <si>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</si>
  <si>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</si>
  <si>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</si>
  <si>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</si>
  <si>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</si>
  <si>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</si>
  <si>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</si>
  <si>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</si>
  <si>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</si>
  <si>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</si>
  <si>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</si>
  <si>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</si>
  <si>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</si>
  <si>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</si>
  <si>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</si>
  <si>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</si>
  <si>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</si>
  <si>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</si>
  <si>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</si>
  <si>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</si>
  <si>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</si>
  <si>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</si>
  <si>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</si>
  <si>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</si>
  <si>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</si>
  <si>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</si>
  <si>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</si>
  <si>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</si>
  <si>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</si>
  <si>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</si>
  <si>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</si>
  <si>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</si>
  <si>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</si>
  <si>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</si>
  <si>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</si>
  <si>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</si>
  <si>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</si>
  <si>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</si>
  <si>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</si>
  <si>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</si>
  <si>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</si>
  <si>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</si>
  <si>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</si>
  <si>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</si>
  <si>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</si>
  <si>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</si>
  <si>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</si>
  <si>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</si>
  <si>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</si>
  <si>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</si>
  <si>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</si>
  <si>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</si>
  <si>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</si>
  <si>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</si>
  <si>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</si>
  <si>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</si>
  <si>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</si>
  <si>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</si>
  <si>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</si>
  <si>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</si>
  <si>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</si>
  <si>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</si>
  <si>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</si>
  <si>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</si>
  <si>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</si>
  <si>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</si>
  <si>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</si>
  <si>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</si>
  <si>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</si>
  <si>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</si>
  <si>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</si>
  <si>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</si>
  <si>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</si>
  <si>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</si>
  <si>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</si>
  <si>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</si>
  <si>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</si>
  <si>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</si>
  <si>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</si>
  <si>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</si>
  <si>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</si>
  <si>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</si>
  <si>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</si>
  <si>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</si>
  <si>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</si>
  <si>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</si>
  <si>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</si>
  <si>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</si>
  <si>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</si>
  <si>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</si>
  <si>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</si>
  <si>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</si>
  <si>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</si>
  <si>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</si>
  <si>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</si>
  <si>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</si>
  <si>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</si>
  <si>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</si>
  <si>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</si>
  <si>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</si>
  <si>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</si>
  <si>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</si>
  <si>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</si>
  <si>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</si>
  <si>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</si>
  <si>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</si>
  <si>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</si>
  <si>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</si>
  <si>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</si>
  <si>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</si>
  <si>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</si>
  <si>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</si>
  <si>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</si>
  <si>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</si>
  <si>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</si>
  <si>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</si>
  <si>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</si>
  <si>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</si>
  <si>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</si>
  <si>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</si>
  <si>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</si>
  <si>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</si>
  <si>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</si>
  <si>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</si>
  <si>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</si>
  <si>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</si>
  <si>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</si>
  <si>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</si>
  <si>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</si>
  <si>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</si>
  <si>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</si>
  <si>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</si>
  <si>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</si>
  <si>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</si>
  <si>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</si>
  <si>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</si>
  <si>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</si>
  <si>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</si>
  <si>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</si>
  <si>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</si>
  <si>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</si>
  <si>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</si>
  <si>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</si>
  <si>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</si>
  <si>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</si>
  <si>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</si>
  <si>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</si>
  <si>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</si>
  <si>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</si>
  <si>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</si>
  <si>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</si>
  <si>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</si>
  <si>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</si>
  <si>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</si>
  <si>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</si>
  <si>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</si>
  <si>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</si>
  <si>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</si>
  <si>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</si>
  <si>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</si>
  <si>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</si>
  <si>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</si>
  <si>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</si>
  <si>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</si>
  <si>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</si>
  <si>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</si>
  <si>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</si>
  <si>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</si>
  <si>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</si>
  <si>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</si>
  <si>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</si>
  <si>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</si>
  <si>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</si>
  <si>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</si>
  <si>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</si>
  <si>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</si>
  <si>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</si>
  <si>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</si>
  <si>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</si>
  <si>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</si>
  <si>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</si>
  <si>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</si>
  <si>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</si>
  <si>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</si>
  <si>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</si>
  <si>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</si>
  <si>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</si>
  <si>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</si>
  <si>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</si>
  <si>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</si>
  <si>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</si>
  <si>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</si>
  <si>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</si>
  <si>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</si>
  <si>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</si>
  <si>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</si>
  <si>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</si>
  <si>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</si>
  <si>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</si>
  <si>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</si>
  <si>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</si>
  <si>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</si>
  <si>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</si>
  <si>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</si>
  <si>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</si>
  <si>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</si>
  <si>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</si>
  <si>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</si>
  <si>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</si>
  <si>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</si>
  <si>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</si>
  <si>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</si>
  <si>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</si>
  <si>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</si>
  <si>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</si>
  <si>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</si>
  <si>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</si>
  <si>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</si>
  <si>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</si>
  <si>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</si>
  <si>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</si>
  <si>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</si>
  <si>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</si>
  <si>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</si>
  <si>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</si>
  <si>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</si>
  <si>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</si>
  <si>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</si>
  <si>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</si>
  <si>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</si>
  <si>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</si>
  <si>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</si>
  <si>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</si>
  <si>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</si>
  <si>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</si>
  <si>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</si>
  <si>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</si>
  <si>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</si>
  <si>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</si>
  <si>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</si>
  <si>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</si>
  <si>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</si>
  <si>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</si>
  <si>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</si>
  <si>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</si>
  <si>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</si>
  <si>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</si>
  <si>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</si>
  <si>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</si>
  <si>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</si>
  <si>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</si>
  <si>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</si>
  <si>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</si>
  <si>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</si>
  <si>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</si>
  <si>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</si>
  <si>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</si>
  <si>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</si>
  <si>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</si>
  <si>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</si>
  <si>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</si>
  <si>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</si>
  <si>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</si>
  <si>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</si>
  <si>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</si>
  <si>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</si>
  <si>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</si>
  <si>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</si>
  <si>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</si>
  <si>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</si>
  <si>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</si>
  <si>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</si>
  <si>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</si>
  <si>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</si>
  <si>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</si>
  <si>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</si>
  <si>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</si>
  <si>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</si>
  <si>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</si>
  <si>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</si>
  <si>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</si>
  <si>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</si>
  <si>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</si>
  <si>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</si>
  <si>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</si>
  <si>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</si>
  <si>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</si>
  <si>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</si>
  <si>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</si>
  <si>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</si>
  <si>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</si>
  <si>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</si>
  <si>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</si>
  <si>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</si>
  <si>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</si>
  <si>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</si>
  <si>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</si>
  <si>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</si>
  <si>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</si>
  <si>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</si>
  <si>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</si>
  <si>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</si>
  <si>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</si>
  <si>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</si>
  <si>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</si>
  <si>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</si>
  <si>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</si>
  <si>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</si>
  <si>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</si>
  <si>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</si>
  <si>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</si>
  <si>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</si>
  <si>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</si>
  <si>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</si>
  <si>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</si>
  <si>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</si>
  <si>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</si>
  <si>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</si>
  <si>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</si>
  <si>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</si>
  <si>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</si>
  <si>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</si>
  <si>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</si>
  <si>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</si>
  <si>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</si>
  <si>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</si>
  <si>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</si>
  <si>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</si>
  <si>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</si>
  <si>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</si>
  <si>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</si>
  <si>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</si>
  <si>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</si>
  <si>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</si>
  <si>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</si>
  <si>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</si>
  <si>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</si>
  <si>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</si>
  <si>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</si>
  <si>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</si>
  <si>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</si>
  <si>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</si>
  <si>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</si>
  <si>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</si>
  <si>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</si>
  <si>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</si>
  <si>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</si>
  <si>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</si>
  <si>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</si>
  <si>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</si>
  <si>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</si>
  <si>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</si>
  <si>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</si>
  <si>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</si>
  <si>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</si>
  <si>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</si>
  <si>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</si>
  <si>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</si>
  <si>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</si>
  <si>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</si>
  <si>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</si>
  <si>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</si>
  <si>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</si>
  <si>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</si>
  <si>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</si>
  <si>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</si>
  <si>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</si>
  <si>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</si>
  <si>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</si>
  <si>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</si>
  <si>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</si>
  <si>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</si>
  <si>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</si>
  <si>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</si>
  <si>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</si>
  <si>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</si>
  <si>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</si>
  <si>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</si>
  <si>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</si>
  <si>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</si>
  <si>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</si>
  <si>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</si>
  <si>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</si>
  <si>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</si>
  <si>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</si>
  <si>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</si>
  <si>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</si>
  <si>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</si>
  <si>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</si>
  <si>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</si>
  <si>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</si>
  <si>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</si>
  <si>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</si>
  <si>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</si>
  <si>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</si>
  <si>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</si>
  <si>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</si>
  <si>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</si>
  <si>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</si>
  <si>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</si>
  <si>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</si>
  <si>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</si>
  <si>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</si>
  <si>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</si>
  <si>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</si>
  <si>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</si>
  <si>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</si>
  <si>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</si>
  <si>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</si>
  <si>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</si>
  <si>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</si>
  <si>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</si>
  <si>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</si>
  <si>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</si>
  <si>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</si>
  <si>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</si>
  <si>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</si>
  <si>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</si>
  <si>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</si>
  <si>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</si>
  <si>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</si>
  <si>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</si>
  <si>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</si>
  <si>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</si>
  <si>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</si>
  <si>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</si>
  <si>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</si>
  <si>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</si>
  <si>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</si>
  <si>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</si>
  <si>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</si>
  <si>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</si>
  <si>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</si>
  <si>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</si>
  <si>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</si>
  <si>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</si>
  <si>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</si>
  <si>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</si>
  <si>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</si>
  <si>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</si>
  <si>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</si>
  <si>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</si>
  <si>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</si>
  <si>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</si>
  <si>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</si>
  <si>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</si>
  <si>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</si>
  <si>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</si>
  <si>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</si>
  <si>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</si>
  <si>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</si>
  <si>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</si>
  <si>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</si>
  <si>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</si>
  <si>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</si>
  <si>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</si>
  <si>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</si>
  <si>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</si>
  <si>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</si>
  <si>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</si>
  <si>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</si>
  <si>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</si>
  <si>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</si>
  <si>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</si>
  <si>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</si>
  <si>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</si>
  <si>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</si>
  <si>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</si>
  <si>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</si>
  <si>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</si>
  <si>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</si>
  <si>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</si>
  <si>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</si>
  <si>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</si>
  <si>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</si>
  <si>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</si>
  <si>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</si>
  <si>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</si>
  <si>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</si>
  <si>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</si>
  <si>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</si>
  <si>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</si>
  <si>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</si>
  <si>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</si>
  <si>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</si>
  <si>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</si>
  <si>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</si>
  <si>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</si>
  <si>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</si>
  <si>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</si>
  <si>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</si>
  <si>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</si>
  <si>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</si>
  <si>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</si>
  <si>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</si>
  <si>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</si>
  <si>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</si>
  <si>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</si>
  <si>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</si>
  <si>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</si>
  <si>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</si>
  <si>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</si>
  <si>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</si>
  <si>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</si>
  <si>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</si>
  <si>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</si>
  <si>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</si>
  <si>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</si>
  <si>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</si>
  <si>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</si>
  <si>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</si>
  <si>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</si>
  <si>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</si>
  <si>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</si>
  <si>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</si>
  <si>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</si>
  <si>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</si>
  <si>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</si>
  <si>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</si>
  <si>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</si>
  <si>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</si>
  <si>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</si>
  <si>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</si>
  <si>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</si>
  <si>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</si>
  <si>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</si>
  <si>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</si>
  <si>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</si>
  <si>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</si>
  <si>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</si>
  <si>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</si>
  <si>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</si>
  <si>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</si>
  <si>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</si>
  <si>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</si>
  <si>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</si>
  <si>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</si>
  <si>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</si>
  <si>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</si>
  <si>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</si>
  <si>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</si>
  <si>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</si>
  <si>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</si>
  <si>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</si>
  <si>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</si>
  <si>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</si>
  <si>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</si>
  <si>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</si>
  <si>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</si>
  <si>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</si>
  <si>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</si>
  <si>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</si>
  <si>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</si>
  <si>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</si>
  <si>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</si>
  <si>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</si>
  <si>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</si>
  <si>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</si>
  <si>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</si>
  <si>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</si>
  <si>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</si>
  <si>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</si>
  <si>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</si>
  <si>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</si>
  <si>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</si>
  <si>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</si>
  <si>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</si>
  <si>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</si>
  <si>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</si>
  <si>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</si>
  <si>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</si>
  <si>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</si>
  <si>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</si>
  <si>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</si>
  <si>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</si>
  <si>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</si>
  <si>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</si>
  <si>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</si>
  <si>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</si>
  <si>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</si>
  <si>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</si>
  <si>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</si>
  <si>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</si>
  <si>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</si>
  <si>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</si>
  <si>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</si>
  <si>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</si>
  <si>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</si>
  <si>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</si>
  <si>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</si>
  <si>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</si>
  <si>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</si>
  <si>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</si>
  <si>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</si>
  <si>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</si>
  <si>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</si>
  <si>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</si>
  <si>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</si>
  <si>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</si>
  <si>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</si>
  <si>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</si>
  <si>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</si>
  <si>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</si>
  <si>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</si>
  <si>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</si>
  <si>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</si>
  <si>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</si>
  <si>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</si>
  <si>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</si>
  <si>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</si>
  <si>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</si>
  <si>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</si>
  <si>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</si>
  <si>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</si>
  <si>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</si>
  <si>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</si>
  <si>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</si>
  <si>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</si>
  <si>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</si>
  <si>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</si>
  <si>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</si>
  <si>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</si>
  <si>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</si>
  <si>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</si>
  <si>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</si>
  <si>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</si>
  <si>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</si>
  <si>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</si>
  <si>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</si>
  <si>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</si>
  <si>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</si>
  <si>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</si>
  <si>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</si>
  <si>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</si>
  <si>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</si>
  <si>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</si>
  <si>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</si>
  <si>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</si>
  <si>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</si>
  <si>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</si>
  <si>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</si>
  <si>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</si>
  <si>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</si>
  <si>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</si>
  <si>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</si>
  <si>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</si>
  <si>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</si>
  <si>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</si>
  <si>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</si>
  <si>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</si>
  <si>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</si>
  <si>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</si>
  <si>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</si>
  <si>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</si>
  <si>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</si>
  <si>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</si>
  <si>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</si>
  <si>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</si>
  <si>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</si>
  <si>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</si>
  <si>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</si>
  <si>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</si>
  <si>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</si>
  <si>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</si>
  <si>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</si>
  <si>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</si>
  <si>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</si>
  <si>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</si>
  <si>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</si>
  <si>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</si>
  <si>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</si>
  <si>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</si>
  <si>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</si>
  <si>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</si>
  <si>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</si>
  <si>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</si>
  <si>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</si>
  <si>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</si>
  <si>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</si>
  <si>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</si>
  <si>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</si>
  <si>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</si>
  <si>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</si>
  <si>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</si>
  <si>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</si>
  <si>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</si>
  <si>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</si>
  <si>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</si>
  <si>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</si>
  <si>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</si>
  <si>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</si>
  <si>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</si>
  <si>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</si>
  <si>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</si>
  <si>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</si>
  <si>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</si>
  <si>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</si>
  <si>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</si>
  <si>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</si>
  <si>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</si>
  <si>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</si>
  <si>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</si>
  <si>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</si>
  <si>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</si>
  <si>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</si>
  <si>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</si>
  <si>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</si>
  <si>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</si>
  <si>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</si>
  <si>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</si>
  <si>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</si>
  <si>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</si>
  <si>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</si>
  <si>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</si>
  <si>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</si>
  <si>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</si>
  <si>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</si>
  <si>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</si>
  <si>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</si>
  <si>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</si>
  <si>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</si>
  <si>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</si>
  <si>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</si>
  <si>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</si>
  <si>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</si>
  <si>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</si>
  <si>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</si>
  <si>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</si>
  <si>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</si>
  <si>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</si>
  <si>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</si>
  <si>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</si>
  <si>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</si>
  <si>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</si>
  <si>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</si>
  <si>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</si>
  <si>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</si>
  <si>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</si>
  <si>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</si>
  <si>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</si>
  <si>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</si>
  <si>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</si>
  <si>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</si>
  <si>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</si>
  <si>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</si>
  <si>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</si>
  <si>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</si>
  <si>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</si>
  <si>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</si>
  <si>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</si>
  <si>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</si>
  <si>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</si>
  <si>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</si>
  <si>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</si>
  <si>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</si>
  <si>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</si>
  <si>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</si>
  <si>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</si>
  <si>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</si>
  <si>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</si>
  <si>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</si>
  <si>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</si>
  <si>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</si>
  <si>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</si>
  <si>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</si>
  <si>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</si>
  <si>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</si>
  <si>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</si>
  <si>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</si>
  <si>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</si>
  <si>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</si>
  <si>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</si>
  <si>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</si>
  <si>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</si>
  <si>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</si>
  <si>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</si>
  <si>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</si>
  <si>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</si>
  <si>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</si>
  <si>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</si>
  <si>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</si>
  <si>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</si>
  <si>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</si>
  <si>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</si>
  <si>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</si>
  <si>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</si>
  <si>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</si>
  <si>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</si>
  <si>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</si>
  <si>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</si>
  <si>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</si>
  <si>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</si>
  <si>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</si>
  <si>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</si>
  <si>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</si>
  <si>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</si>
  <si>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</si>
  <si>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</si>
  <si>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</si>
  <si>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</si>
  <si>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</si>
  <si>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</si>
  <si>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</si>
  <si>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</si>
  <si>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</si>
  <si>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</si>
  <si>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</si>
  <si>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</si>
  <si>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</si>
  <si>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</si>
  <si>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</si>
  <si>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</si>
  <si>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</si>
  <si>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</si>
  <si>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</si>
  <si>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</si>
  <si>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</si>
  <si>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</si>
  <si>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</si>
  <si>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</si>
  <si>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</si>
  <si>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</si>
  <si>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</si>
  <si>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</si>
  <si>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</si>
  <si>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</si>
  <si>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</si>
  <si>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</si>
  <si>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</si>
  <si>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</si>
  <si>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</si>
  <si>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</si>
  <si>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</si>
  <si>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</si>
  <si>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</si>
  <si>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</si>
  <si>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</si>
  <si>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</si>
  <si>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</si>
  <si>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</si>
  <si>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</si>
  <si>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</si>
  <si>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</si>
  <si>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</si>
  <si>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</si>
  <si>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</si>
  <si>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</si>
  <si>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</si>
  <si>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</si>
  <si>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</si>
  <si>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</si>
  <si>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</si>
  <si>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</si>
  <si>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</si>
  <si>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</si>
  <si>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</si>
  <si>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</si>
  <si>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</si>
  <si>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</si>
  <si>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</si>
  <si>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</si>
  <si>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</si>
  <si>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</si>
  <si>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</si>
  <si>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</si>
  <si>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</si>
  <si>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</si>
  <si>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</si>
  <si>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</si>
  <si>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</si>
  <si>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</si>
  <si>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</si>
  <si>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</si>
  <si>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</si>
  <si>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</si>
  <si>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</si>
  <si>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</si>
  <si>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</si>
  <si>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</si>
  <si>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</si>
  <si>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</si>
  <si>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</si>
  <si>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</si>
  <si>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</si>
  <si>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</si>
  <si>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</si>
  <si>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</si>
  <si>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</si>
  <si>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</si>
  <si>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</si>
  <si>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</si>
  <si>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</si>
  <si>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</si>
  <si>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</si>
  <si>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</si>
  <si>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</si>
  <si>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</si>
  <si>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</si>
  <si>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</si>
  <si>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</si>
  <si>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</si>
  <si>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</si>
  <si>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</si>
  <si>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</si>
  <si>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</si>
  <si>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</si>
  <si>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</si>
  <si>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</si>
  <si>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</si>
  <si>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</si>
  <si>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</si>
  <si>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</si>
  <si>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</si>
  <si>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</si>
  <si>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</si>
  <si>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</si>
  <si>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</si>
  <si>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</si>
  <si>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</si>
  <si>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</si>
  <si>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</si>
  <si>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</si>
  <si>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</si>
  <si>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</si>
  <si>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</si>
  <si>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</si>
  <si>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</si>
  <si>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</si>
  <si>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</si>
  <si>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</si>
  <si>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</si>
  <si>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</si>
  <si>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</si>
  <si>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</si>
  <si>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</si>
  <si>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</si>
  <si>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</si>
  <si>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</si>
  <si>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</si>
  <si>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</si>
  <si>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</si>
  <si>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</si>
  <si>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</si>
  <si>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</si>
  <si>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</si>
  <si>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</si>
  <si>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</si>
  <si>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</si>
  <si>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</si>
  <si>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</si>
  <si>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</si>
  <si>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</si>
  <si>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</si>
  <si>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</si>
  <si>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</si>
  <si>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</si>
  <si>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</si>
  <si>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</si>
  <si>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</si>
  <si>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</si>
  <si>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</si>
  <si>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</si>
  <si>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</si>
  <si>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</si>
  <si>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</si>
  <si>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</si>
  <si>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</si>
  <si>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</si>
  <si>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</si>
  <si>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</si>
  <si>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</si>
  <si>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</si>
  <si>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</si>
  <si>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</si>
  <si>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</si>
  <si>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</si>
  <si>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</si>
  <si>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</si>
  <si>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</si>
  <si>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</si>
  <si>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</si>
  <si>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</si>
  <si>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</si>
  <si>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</si>
  <si>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</si>
  <si>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</si>
  <si>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</si>
  <si>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</si>
  <si>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</si>
  <si>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</si>
  <si>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</si>
  <si>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</si>
  <si>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</si>
  <si>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</si>
  <si>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</si>
  <si>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</si>
  <si>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</si>
  <si>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</si>
  <si>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</si>
  <si>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</si>
  <si>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</si>
  <si>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</si>
  <si>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</si>
  <si>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</si>
  <si>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</si>
  <si>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</si>
  <si>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</si>
  <si>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</si>
  <si>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</si>
  <si>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</si>
  <si>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</si>
  <si>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</si>
  <si>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</si>
  <si>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</si>
  <si>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</si>
  <si>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</si>
  <si>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</si>
  <si>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</si>
  <si>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</si>
  <si>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</si>
  <si>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</si>
  <si>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</si>
  <si>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</si>
  <si>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</si>
  <si>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</si>
  <si>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</si>
  <si>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</si>
  <si>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</si>
  <si>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</si>
  <si>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</si>
  <si>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</si>
  <si>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</si>
  <si>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</si>
  <si>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</si>
  <si>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</si>
  <si>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</si>
  <si>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</si>
  <si>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</si>
  <si>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</si>
  <si>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</si>
  <si>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</si>
  <si>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</si>
  <si>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</si>
  <si>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</si>
  <si>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</si>
  <si>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</si>
  <si>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</si>
  <si>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</si>
  <si>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</si>
  <si>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</si>
  <si>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</si>
  <si>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</si>
  <si>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</si>
  <si>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</si>
  <si>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</si>
  <si>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</si>
  <si>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</si>
  <si>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</si>
  <si>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</si>
  <si>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</si>
  <si>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</si>
  <si>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</si>
  <si>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</si>
  <si>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</si>
  <si>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</si>
  <si>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</si>
  <si>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</si>
  <si>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</si>
  <si>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</si>
  <si>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</si>
  <si>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</si>
  <si>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</si>
  <si>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</si>
  <si>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</si>
  <si>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</si>
  <si>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</si>
  <si>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</si>
  <si>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</si>
  <si>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</si>
  <si>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</si>
  <si>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</si>
  <si>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</si>
  <si>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</si>
  <si>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</si>
  <si>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</si>
  <si>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</si>
  <si>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</si>
  <si>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</si>
  <si>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</si>
  <si>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</si>
  <si>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</si>
  <si>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</si>
  <si>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</si>
  <si>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</si>
  <si>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</si>
  <si>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</si>
  <si>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</si>
  <si>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</si>
  <si>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</si>
  <si>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</si>
  <si>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</si>
  <si>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</si>
  <si>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</si>
  <si>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</si>
  <si>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</si>
  <si>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</si>
  <si>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</si>
  <si>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</si>
  <si>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</si>
  <si>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</si>
  <si>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</si>
  <si>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</si>
  <si>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</si>
  <si>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</si>
  <si>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</si>
  <si>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</si>
  <si>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</si>
  <si>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</si>
  <si>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</si>
  <si>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</si>
  <si>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</si>
  <si>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</si>
  <si>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</si>
  <si>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</si>
  <si>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</si>
  <si>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</si>
  <si>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</si>
  <si>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</si>
  <si>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</si>
  <si>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</si>
  <si>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</si>
  <si>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</si>
  <si>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</si>
  <si>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</si>
  <si>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</si>
  <si>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</si>
  <si>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</si>
  <si>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</si>
  <si>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</si>
  <si>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</si>
  <si>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</si>
  <si>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</si>
  <si>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</si>
  <si>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</si>
  <si>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</si>
  <si>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</si>
  <si>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</si>
  <si>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</si>
  <si>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</si>
  <si>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</si>
  <si>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</si>
  <si>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</si>
  <si>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</si>
  <si>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</si>
  <si>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</si>
  <si>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</si>
  <si>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</si>
  <si>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</si>
  <si>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</si>
  <si>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</si>
  <si>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</si>
  <si>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</si>
  <si>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</si>
  <si>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</si>
  <si>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</si>
  <si>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</si>
  <si>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</si>
  <si>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</si>
  <si>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</si>
  <si>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</si>
  <si>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</si>
  <si>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</si>
  <si>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</si>
  <si>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</si>
  <si>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</si>
  <si>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</si>
  <si>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</si>
  <si>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</si>
  <si>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</si>
  <si>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</si>
  <si>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</si>
  <si>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</si>
  <si>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</si>
  <si>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</si>
  <si>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</si>
  <si>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</si>
  <si>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</si>
  <si>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</si>
  <si>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</si>
  <si>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</si>
  <si>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</si>
  <si>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</si>
  <si>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</si>
  <si>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</si>
  <si>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</si>
  <si>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</si>
  <si>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</si>
  <si>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</si>
  <si>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</si>
  <si>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</si>
  <si>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</si>
  <si>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</si>
  <si>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</si>
  <si>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</si>
  <si>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</si>
  <si>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</si>
  <si>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</si>
  <si>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</si>
  <si>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</si>
  <si>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</si>
  <si>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</si>
  <si>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</si>
  <si>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</si>
  <si>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</si>
  <si>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</si>
  <si>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</si>
  <si>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</si>
  <si>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</si>
  <si>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</si>
  <si>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</si>
  <si>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</si>
  <si>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</si>
  <si>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</si>
  <si>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</si>
  <si>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</si>
  <si>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</si>
  <si>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</si>
  <si>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</si>
  <si>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</si>
  <si>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</si>
  <si>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</si>
  <si>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</si>
  <si>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</si>
  <si>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</si>
  <si>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</si>
  <si>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</si>
  <si>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</si>
  <si>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</si>
  <si>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</si>
  <si>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</si>
  <si>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</si>
  <si>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</si>
  <si>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</si>
  <si>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</si>
  <si>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</si>
  <si>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</si>
  <si>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</si>
  <si>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</si>
  <si>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</si>
  <si>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</si>
  <si>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</si>
  <si>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</si>
  <si>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</si>
  <si>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</si>
  <si>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</si>
  <si>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</si>
  <si>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</si>
  <si>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</si>
  <si>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</si>
  <si>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</si>
  <si>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</si>
  <si>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</si>
  <si>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</si>
  <si>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</si>
  <si>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</si>
  <si>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</si>
  <si>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</si>
  <si>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</si>
  <si>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</si>
  <si>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</si>
  <si>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</si>
  <si>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</si>
  <si>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</si>
  <si>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</si>
  <si>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</si>
  <si>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</si>
  <si>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</si>
  <si>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</si>
  <si>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</si>
  <si>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</si>
  <si>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</si>
  <si>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</si>
  <si>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</si>
  <si>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</si>
  <si>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</si>
  <si>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</si>
  <si>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</si>
  <si>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</si>
  <si>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</si>
  <si>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</si>
  <si>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</si>
  <si>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</si>
  <si>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</si>
  <si>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</si>
  <si>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</si>
  <si>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</si>
  <si>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</si>
  <si>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</si>
  <si>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</si>
  <si>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</si>
  <si>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</si>
  <si>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</si>
  <si>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</si>
  <si>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</si>
  <si>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</si>
  <si>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</si>
  <si>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</si>
  <si>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</si>
  <si>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</si>
  <si>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</si>
  <si>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</si>
  <si>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</si>
  <si>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</si>
  <si>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</si>
  <si>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</si>
  <si>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</si>
  <si>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</si>
  <si>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</si>
  <si>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</si>
  <si>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</si>
  <si>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</si>
  <si>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</si>
  <si>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</si>
  <si>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</si>
  <si>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</si>
  <si>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</si>
  <si>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</si>
  <si>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</si>
  <si>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</si>
  <si>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</si>
  <si>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</si>
  <si>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</si>
  <si>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</si>
  <si>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</si>
  <si>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</si>
  <si>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</si>
  <si>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</si>
  <si>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</si>
  <si>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</si>
  <si>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</si>
  <si>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</si>
  <si>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</si>
  <si>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</si>
  <si>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</si>
  <si>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</si>
  <si>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</si>
  <si>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</si>
  <si>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</si>
  <si>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</si>
  <si>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</si>
  <si>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</si>
  <si>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</si>
  <si>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</si>
  <si>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</si>
  <si>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</si>
  <si>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</si>
  <si>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</si>
  <si>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</si>
  <si>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</si>
  <si>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</si>
  <si>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</si>
  <si>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</si>
  <si>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</si>
  <si>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</si>
  <si>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</si>
  <si>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</si>
  <si>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</si>
  <si>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</si>
  <si>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</si>
  <si>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</si>
  <si>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</si>
  <si>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</si>
  <si>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</si>
  <si>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</si>
  <si>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</si>
  <si>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</si>
  <si>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</si>
  <si>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</si>
  <si>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</si>
  <si>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</si>
  <si>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</si>
  <si>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</si>
  <si>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</si>
  <si>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</si>
  <si>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</si>
  <si>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</si>
  <si>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</si>
  <si>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</si>
  <si>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</si>
  <si>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</si>
  <si>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</si>
  <si>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</si>
  <si>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</si>
  <si>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</si>
  <si>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</si>
  <si>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</si>
  <si>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</si>
  <si>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</si>
  <si>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</si>
  <si>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</si>
  <si>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</si>
  <si>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</si>
  <si>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</si>
  <si>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</si>
  <si>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</si>
  <si>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</si>
  <si>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</si>
  <si>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</si>
  <si>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</si>
  <si>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</si>
  <si>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</si>
  <si>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</si>
  <si>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</si>
  <si>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</si>
  <si>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</si>
  <si>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</si>
  <si>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</si>
  <si>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</si>
  <si>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</si>
  <si>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</si>
  <si>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</si>
  <si>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</si>
  <si>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</si>
  <si>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</si>
  <si>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</si>
  <si>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</si>
  <si>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</si>
  <si>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</si>
  <si>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</si>
  <si>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</si>
  <si>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</si>
  <si>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</si>
  <si>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</si>
  <si>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</si>
  <si>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</si>
  <si>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</si>
  <si>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</si>
  <si>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</si>
  <si>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</si>
  <si>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</si>
  <si>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</si>
  <si>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</si>
  <si>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</si>
  <si>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</si>
  <si>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</si>
  <si>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</si>
  <si>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</si>
  <si>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</si>
  <si>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</si>
  <si>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</si>
  <si>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</si>
  <si>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</si>
  <si>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</si>
  <si>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</si>
  <si>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</si>
  <si>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</si>
  <si>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</si>
  <si>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</si>
  <si>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</si>
  <si>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</si>
  <si>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</si>
  <si>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</si>
  <si>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</si>
  <si>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</si>
  <si>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</si>
  <si>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</si>
  <si>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</si>
  <si>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</si>
  <si>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</si>
  <si>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</si>
  <si>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</si>
  <si>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</si>
  <si>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</si>
  <si>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</si>
  <si>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</si>
  <si>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</si>
  <si>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</si>
  <si>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</si>
  <si>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</si>
  <si>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</si>
  <si>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</si>
  <si>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</si>
  <si>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</si>
  <si>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</si>
  <si>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</si>
  <si>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</si>
  <si>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</si>
  <si>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</si>
  <si>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</si>
  <si>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</si>
  <si>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</si>
  <si>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</si>
  <si>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</si>
  <si>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</si>
  <si>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</si>
  <si>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</si>
  <si>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</si>
  <si>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</si>
  <si>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</si>
  <si>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</si>
  <si>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</si>
  <si>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</si>
  <si>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</si>
  <si>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</si>
  <si>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</si>
  <si>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</si>
  <si>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</si>
  <si>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</si>
  <si>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</si>
  <si>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</si>
  <si>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</si>
  <si>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</si>
  <si>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</si>
  <si>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</si>
  <si>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</si>
  <si>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</si>
  <si>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</si>
  <si>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</si>
  <si>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</si>
  <si>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</si>
  <si>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</si>
  <si>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</si>
  <si>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</si>
  <si>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</si>
  <si>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</si>
  <si>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</si>
  <si>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</si>
  <si>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</si>
  <si>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</si>
  <si>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</si>
  <si>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</si>
  <si>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</si>
  <si>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</si>
  <si>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</si>
  <si>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</si>
  <si>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</si>
  <si>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</si>
  <si>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</si>
  <si>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</si>
  <si>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</si>
  <si>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</si>
  <si>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</si>
  <si>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</si>
  <si>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</si>
  <si>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</si>
  <si>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</si>
  <si>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</si>
  <si>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</si>
  <si>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</si>
  <si>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</si>
  <si>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</si>
  <si>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</si>
  <si>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</si>
  <si>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</si>
  <si>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</si>
  <si>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</si>
  <si>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</si>
  <si>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</si>
  <si>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</si>
  <si>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</si>
  <si>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</si>
  <si>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</si>
  <si>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</si>
  <si>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</si>
  <si>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</si>
  <si>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</si>
  <si>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</si>
  <si>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</si>
  <si>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</si>
  <si>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</si>
  <si>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</si>
  <si>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</si>
  <si>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</si>
  <si>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</si>
  <si>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</si>
  <si>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</si>
  <si>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</si>
  <si>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</si>
  <si>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</si>
  <si>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</si>
  <si>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</si>
  <si>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</si>
  <si>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</si>
  <si>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</si>
  <si>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</si>
  <si>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</si>
  <si>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</si>
  <si>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</si>
  <si>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</si>
  <si>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</si>
  <si>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</si>
  <si>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</si>
  <si>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</si>
  <si>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</si>
  <si>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</si>
  <si>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</si>
  <si>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</si>
  <si>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</si>
  <si>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</si>
  <si>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</si>
  <si>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</si>
  <si>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</si>
  <si>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</si>
  <si>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</si>
  <si>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</si>
  <si>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</si>
  <si>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</si>
  <si>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</si>
  <si>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</si>
  <si>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</si>
  <si>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</si>
  <si>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</si>
  <si>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</si>
  <si>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</si>
  <si>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</si>
  <si>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</si>
  <si>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</si>
  <si>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</si>
  <si>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</si>
  <si>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</si>
  <si>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</si>
  <si>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</si>
  <si>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</si>
  <si>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</si>
  <si>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</si>
  <si>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</si>
  <si>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</si>
  <si>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</si>
  <si>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</si>
  <si>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</si>
  <si>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</si>
  <si>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</si>
  <si>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</si>
  <si>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</si>
  <si>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</si>
  <si>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</si>
  <si>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</si>
  <si>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</si>
  <si>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</si>
  <si>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</si>
  <si>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</si>
  <si>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</si>
  <si>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</si>
  <si>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</si>
  <si>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</si>
  <si>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</si>
  <si>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</si>
  <si>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</si>
  <si>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</si>
  <si>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</si>
  <si>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</si>
  <si>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</si>
  <si>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</si>
  <si>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</si>
  <si>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</si>
  <si>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</si>
  <si>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</si>
  <si>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</si>
  <si>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</si>
  <si>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</si>
  <si>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</si>
  <si>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</si>
  <si>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</si>
  <si>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</si>
  <si>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</si>
  <si>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</si>
  <si>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</si>
  <si>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</si>
  <si>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</si>
  <si>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</si>
  <si>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</si>
  <si>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</si>
  <si>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</si>
  <si>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</si>
  <si>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</si>
  <si>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</si>
  <si>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</si>
  <si>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</si>
  <si>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</si>
  <si>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</si>
  <si>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</si>
  <si>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</si>
  <si>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</si>
  <si>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</si>
  <si>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</si>
  <si>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</si>
  <si>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</si>
  <si>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</si>
  <si>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</si>
  <si>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</si>
  <si>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</si>
  <si>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</si>
  <si>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</si>
  <si>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</si>
  <si>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</si>
  <si>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</si>
  <si>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</si>
  <si>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</si>
  <si>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</si>
  <si>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</si>
  <si>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</si>
  <si>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</si>
  <si>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</si>
  <si>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</si>
  <si>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</si>
  <si>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</si>
  <si>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</si>
  <si>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</si>
  <si>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</si>
  <si>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</si>
  <si>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</si>
  <si>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</si>
  <si>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</si>
  <si>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</si>
  <si>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</si>
  <si>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</si>
  <si>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</si>
  <si>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</si>
  <si>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</si>
  <si>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</si>
  <si>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</si>
  <si>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</si>
  <si>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</si>
  <si>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</si>
  <si>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</si>
  <si>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</si>
  <si>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</si>
  <si>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</si>
  <si>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</si>
  <si>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</si>
  <si>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</si>
  <si>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</si>
  <si>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</si>
  <si>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</si>
  <si>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</si>
  <si>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</si>
  <si>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</si>
  <si>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</si>
  <si>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</si>
  <si>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</si>
  <si>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</si>
  <si>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</si>
  <si>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</si>
  <si>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</si>
  <si>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</si>
  <si>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</si>
  <si>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</si>
  <si>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</si>
  <si>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</si>
  <si>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</si>
  <si>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</si>
  <si>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</si>
  <si>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</si>
  <si>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</si>
  <si>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</si>
  <si>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</si>
  <si>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</si>
  <si>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</si>
  <si>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</si>
  <si>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</si>
  <si>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</si>
  <si>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</si>
  <si>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</si>
  <si>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</si>
  <si>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</si>
  <si>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</si>
  <si>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</si>
  <si>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</si>
  <si>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</si>
  <si>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</si>
  <si>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</si>
  <si>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</si>
  <si>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</si>
  <si>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</si>
  <si>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</si>
  <si>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</si>
  <si>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</si>
  <si>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</si>
  <si>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</si>
  <si>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</si>
  <si>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</si>
  <si>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</si>
  <si>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</si>
  <si>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</si>
  <si>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</si>
  <si>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</si>
  <si>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</si>
  <si>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</si>
  <si>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</si>
  <si>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</si>
  <si>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</si>
  <si>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</si>
  <si>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</si>
  <si>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</si>
  <si>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</si>
  <si>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</si>
  <si>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</si>
  <si>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</si>
  <si>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</si>
  <si>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</si>
  <si>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</si>
  <si>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</si>
  <si>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</si>
  <si>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</si>
  <si>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</si>
  <si>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</si>
  <si>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</si>
  <si>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</si>
  <si>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</si>
  <si>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</si>
  <si>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</si>
  <si>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</si>
  <si>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</si>
  <si>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</si>
  <si>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</si>
  <si>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</si>
  <si>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</si>
  <si>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</si>
  <si>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</si>
  <si>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</si>
  <si>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</si>
  <si>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</si>
  <si>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</si>
  <si>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</si>
  <si>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</si>
  <si>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</si>
  <si>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</si>
  <si>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</si>
  <si>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</si>
  <si>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</si>
  <si>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</si>
  <si>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</si>
  <si>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</si>
  <si>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</si>
  <si>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</si>
  <si>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</si>
  <si>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</si>
  <si>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</si>
  <si>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</si>
  <si>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</si>
  <si>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</si>
  <si>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</si>
  <si>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</si>
  <si>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</si>
  <si>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</si>
  <si>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</si>
  <si>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</si>
  <si>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</si>
  <si>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</si>
  <si>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</si>
  <si>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</si>
  <si>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</si>
  <si>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</si>
  <si>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</si>
  <si>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</si>
  <si>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</si>
  <si>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</si>
  <si>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</si>
  <si>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</si>
  <si>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</si>
  <si>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</si>
  <si>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</si>
  <si>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</si>
  <si>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</si>
  <si>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</si>
  <si>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</si>
  <si>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</si>
  <si>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</si>
  <si>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</si>
  <si>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</si>
  <si>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</si>
  <si>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</si>
  <si>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</si>
  <si>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</si>
  <si>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</si>
  <si>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</si>
  <si>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</si>
  <si>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</si>
  <si>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</si>
  <si>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</si>
  <si>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</si>
  <si>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</si>
  <si>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</si>
  <si>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</si>
  <si>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</si>
  <si>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</si>
  <si>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</si>
  <si>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</si>
  <si>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</si>
  <si>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</si>
  <si>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</si>
  <si>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</si>
  <si>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</si>
  <si>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</si>
  <si>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</si>
  <si>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</si>
  <si>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</si>
  <si>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</si>
  <si>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</si>
  <si>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</si>
  <si>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</si>
  <si>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</si>
  <si>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</si>
  <si>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</si>
  <si>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</si>
  <si>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</si>
  <si>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</si>
  <si>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</si>
  <si>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</si>
  <si>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</si>
  <si>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</si>
  <si>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</si>
  <si>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</si>
  <si>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</si>
  <si>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</si>
  <si>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</si>
  <si>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</si>
  <si>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</si>
  <si>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</si>
  <si>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</si>
  <si>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</si>
  <si>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</si>
  <si>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</si>
  <si>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</si>
  <si>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</si>
  <si>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</si>
  <si>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</si>
  <si>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</si>
  <si>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</si>
  <si>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</si>
  <si>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</si>
  <si>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</si>
  <si>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</si>
  <si>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</si>
  <si>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</si>
  <si>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</si>
  <si>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</si>
  <si>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</si>
  <si>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</si>
  <si>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</si>
  <si>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</si>
  <si>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</si>
  <si>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</si>
  <si>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</si>
  <si>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</si>
  <si>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</si>
  <si>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</si>
  <si>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</si>
  <si>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</si>
  <si>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</si>
  <si>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</si>
  <si>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</si>
  <si>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</si>
  <si>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</si>
  <si>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</si>
  <si>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</si>
  <si>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</si>
  <si>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</si>
  <si>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</si>
  <si>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</si>
  <si>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</si>
  <si>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</si>
  <si>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</si>
  <si>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</si>
  <si>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</si>
  <si>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</si>
  <si>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</si>
  <si>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</si>
  <si>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</si>
  <si>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</si>
  <si>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</si>
  <si>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</si>
  <si>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</si>
  <si>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</si>
  <si>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</si>
  <si>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</si>
  <si>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</si>
  <si>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</si>
  <si>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</si>
  <si>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</si>
  <si>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</si>
  <si>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</si>
  <si>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</si>
  <si>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</si>
  <si>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</si>
  <si>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</si>
  <si>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</si>
  <si>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</si>
  <si>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</si>
  <si>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</si>
  <si>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</si>
  <si>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</si>
  <si>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</si>
  <si>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</si>
  <si>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</si>
  <si>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</si>
  <si>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</si>
  <si>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</si>
  <si>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</si>
  <si>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</si>
  <si>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</si>
  <si>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</si>
  <si>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</si>
  <si>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</si>
  <si>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</si>
  <si>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</si>
  <si>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</si>
  <si>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</si>
  <si>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</si>
  <si>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</si>
  <si>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</si>
  <si>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</si>
  <si>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</si>
  <si>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</si>
  <si>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</si>
  <si>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</si>
  <si>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</si>
  <si>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</si>
  <si>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</si>
  <si>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</si>
  <si>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</si>
  <si>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</si>
  <si>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</si>
  <si>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</si>
  <si>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</si>
  <si>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</si>
  <si>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</si>
  <si>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</si>
  <si>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</si>
  <si>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</si>
  <si>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</si>
  <si>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</si>
  <si>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</si>
  <si>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</si>
  <si>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</si>
  <si>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</si>
  <si>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</si>
  <si>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</si>
  <si>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</si>
  <si>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</si>
  <si>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</si>
  <si>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</si>
  <si>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</si>
  <si>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</si>
  <si>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</si>
  <si>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</si>
  <si>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</si>
  <si>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</si>
  <si>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</si>
  <si>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</si>
  <si>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</si>
  <si>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</si>
  <si>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</si>
  <si>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</si>
  <si>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</si>
  <si>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</si>
  <si>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</si>
  <si>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</si>
  <si>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</si>
  <si>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</si>
  <si>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</si>
  <si>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</si>
  <si>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</si>
  <si>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</si>
  <si>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</si>
  <si>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</si>
  <si>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</si>
  <si>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</si>
  <si>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</si>
  <si>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</si>
  <si>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</si>
  <si>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</si>
  <si>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</si>
  <si>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</si>
  <si>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</si>
  <si>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</si>
  <si>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</si>
  <si>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</si>
  <si>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</si>
  <si>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</si>
  <si>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</si>
  <si>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</si>
  <si>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</si>
  <si>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</si>
  <si>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</si>
  <si>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</si>
  <si>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</si>
  <si>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</si>
  <si>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</si>
  <si>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</si>
  <si>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</si>
  <si>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</si>
  <si>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</si>
  <si>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</si>
  <si>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</si>
  <si>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</si>
  <si>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</si>
  <si>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</si>
  <si>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</si>
  <si>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</si>
  <si>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</si>
  <si>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</si>
  <si>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</si>
  <si>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</si>
  <si>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</si>
  <si>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</si>
  <si>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</si>
  <si>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</si>
  <si>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</si>
  <si>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</si>
  <si>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</si>
  <si>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</si>
  <si>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</si>
  <si>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</si>
  <si>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</si>
  <si>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</si>
  <si>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</si>
  <si>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</si>
  <si>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</si>
  <si>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</si>
  <si>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</si>
  <si>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</si>
  <si>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</si>
  <si>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</si>
  <si>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</si>
  <si>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</si>
  <si>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</si>
  <si>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</si>
  <si>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</si>
  <si>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</si>
  <si>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</si>
  <si>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</si>
  <si>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</si>
  <si>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</si>
  <si>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</si>
  <si>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</si>
  <si>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</si>
  <si>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</si>
  <si>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</si>
  <si>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</si>
  <si>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</si>
  <si>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</si>
  <si>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</si>
  <si>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</si>
  <si>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</si>
  <si>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</si>
  <si>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</si>
  <si>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</si>
  <si>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</si>
  <si>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</si>
  <si>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</si>
  <si>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</si>
  <si>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</si>
  <si>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</si>
  <si>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</si>
  <si>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</si>
  <si>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</si>
  <si>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</si>
  <si>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</si>
  <si>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</si>
  <si>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</si>
  <si>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</si>
  <si>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</si>
  <si>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</si>
  <si>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</si>
  <si>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</si>
  <si>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</si>
  <si>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</si>
  <si>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</si>
  <si>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</si>
  <si>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</si>
  <si>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</si>
  <si>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</si>
  <si>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</si>
  <si>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</si>
  <si>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</si>
  <si>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</si>
  <si>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</si>
  <si>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</si>
  <si>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</si>
  <si>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</si>
  <si>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</si>
  <si>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</si>
  <si>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</si>
  <si>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</si>
  <si>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</si>
  <si>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</si>
  <si>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</si>
  <si>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</si>
  <si>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</si>
  <si>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</si>
  <si>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</si>
  <si>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</si>
  <si>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</si>
  <si>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</si>
  <si>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</si>
  <si>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</si>
  <si>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</si>
  <si>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</si>
  <si>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</si>
  <si>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</si>
  <si>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</si>
  <si>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</si>
  <si>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</si>
  <si>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</si>
  <si>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</si>
  <si>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</si>
  <si>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</si>
  <si>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</si>
  <si>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</si>
  <si>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</si>
  <si>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</si>
  <si>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</si>
  <si>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</si>
  <si>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</si>
  <si>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</si>
  <si>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</si>
  <si>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</si>
  <si>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</si>
  <si>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</si>
  <si>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</si>
  <si>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</si>
  <si>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</si>
  <si>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</si>
  <si>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</si>
  <si>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</si>
  <si>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</si>
  <si>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</si>
  <si>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</si>
  <si>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</si>
  <si>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</si>
  <si>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</si>
  <si>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</si>
  <si>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</si>
  <si>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</si>
  <si>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</si>
  <si>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</si>
  <si>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</si>
  <si>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</si>
  <si>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</si>
  <si>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</si>
  <si>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</si>
  <si>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</si>
  <si>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</si>
  <si>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</si>
  <si>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</si>
  <si>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</si>
  <si>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</si>
  <si>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</si>
  <si>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</si>
  <si>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</si>
  <si>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</si>
  <si>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</si>
  <si>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</si>
  <si>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</si>
  <si>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</si>
  <si>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</si>
  <si>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</si>
  <si>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</si>
  <si>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</si>
  <si>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</si>
  <si>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</si>
  <si>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</si>
  <si>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</si>
  <si>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</si>
  <si>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</si>
  <si>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</si>
  <si>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</si>
  <si>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</si>
  <si>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</si>
  <si>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</si>
  <si>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</si>
  <si>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</si>
  <si>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</si>
  <si>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</si>
  <si>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</si>
  <si>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</si>
  <si>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</si>
  <si>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</si>
  <si>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</si>
  <si>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</si>
  <si>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</si>
  <si>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</si>
  <si>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</si>
  <si>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</si>
  <si>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</si>
  <si>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</si>
  <si>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</si>
  <si>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</si>
  <si>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</si>
  <si>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</si>
  <si>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</si>
  <si>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</si>
  <si>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</si>
  <si>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</si>
  <si>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</si>
  <si>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</si>
  <si>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</si>
  <si>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</si>
  <si>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</si>
  <si>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</si>
  <si>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</si>
  <si>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</si>
  <si>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</si>
  <si>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</si>
  <si>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</si>
  <si>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</si>
  <si>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</si>
  <si>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</si>
  <si>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</si>
  <si>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</si>
  <si>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</si>
  <si>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</si>
  <si>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</si>
  <si>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</si>
  <si>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</si>
  <si>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</si>
  <si>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</si>
  <si>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</si>
  <si>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</si>
  <si>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</si>
  <si>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</si>
  <si>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</si>
  <si>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</si>
  <si>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</si>
  <si>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</si>
  <si>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</si>
  <si>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</si>
  <si>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</si>
  <si>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</si>
  <si>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</si>
  <si>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</si>
  <si>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</si>
  <si>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</si>
  <si>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</si>
  <si>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</si>
  <si>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</si>
  <si>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</si>
  <si>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</si>
  <si>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</si>
  <si>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</si>
  <si>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</si>
  <si>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</si>
  <si>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</si>
  <si>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</si>
  <si>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</si>
  <si>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</si>
  <si>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</si>
  <si>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</si>
  <si>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</si>
  <si>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</si>
  <si>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</si>
  <si>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</si>
  <si>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</si>
  <si>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</si>
  <si>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</si>
  <si>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</si>
  <si>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</si>
  <si>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</si>
  <si>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</si>
  <si>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</si>
  <si>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</si>
  <si>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</si>
  <si>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</si>
  <si>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</si>
  <si>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</si>
  <si>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</si>
  <si>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</si>
  <si>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</si>
  <si>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</si>
  <si>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</si>
  <si>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</si>
  <si>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</si>
  <si>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</si>
  <si>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</si>
  <si>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</si>
  <si>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</si>
  <si>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</si>
  <si>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</si>
  <si>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</si>
  <si>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</si>
  <si>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</si>
  <si>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</si>
  <si>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</si>
  <si>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</si>
  <si>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</si>
  <si>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</si>
  <si>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</si>
  <si>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</si>
  <si>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</si>
  <si>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</si>
  <si>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</si>
  <si>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</si>
  <si>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</si>
  <si>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</si>
  <si>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</si>
  <si>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</si>
  <si>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</si>
  <si>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</si>
  <si>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</si>
  <si>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</si>
  <si>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</si>
  <si>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</si>
  <si>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</si>
  <si>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</si>
  <si>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</si>
  <si>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</si>
  <si>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</si>
  <si>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</si>
  <si>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</si>
  <si>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</si>
  <si>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</si>
  <si>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</si>
  <si>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</si>
  <si>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</si>
  <si>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</si>
  <si>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</si>
  <si>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</si>
  <si>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</si>
  <si>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</si>
  <si>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</si>
  <si>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</si>
  <si>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</si>
  <si>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</si>
  <si>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</si>
  <si>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</si>
  <si>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</si>
  <si>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</si>
  <si>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</si>
  <si>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</si>
  <si>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</si>
  <si>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</si>
  <si>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</si>
  <si>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</si>
  <si>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</si>
  <si>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</si>
  <si>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</si>
  <si>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</si>
  <si>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</si>
  <si>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</si>
  <si>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</si>
  <si>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</si>
  <si>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</si>
  <si>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</si>
  <si>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</si>
  <si>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</si>
  <si>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</si>
  <si>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</si>
  <si>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</si>
  <si>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</si>
  <si>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</si>
  <si>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</si>
  <si>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</si>
  <si>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</si>
  <si>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</si>
  <si>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</si>
  <si>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</si>
  <si>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</si>
  <si>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</si>
  <si>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</si>
  <si>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</si>
  <si>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</si>
  <si>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</si>
  <si>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</si>
  <si>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</si>
  <si>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</si>
  <si>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</si>
  <si>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</si>
  <si>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</si>
  <si>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</si>
  <si>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</si>
  <si>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</si>
  <si>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</si>
  <si>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</si>
  <si>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</si>
  <si>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</si>
  <si>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</si>
  <si>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</si>
  <si>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</si>
  <si>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</si>
  <si>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</si>
  <si>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</si>
  <si>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</si>
  <si>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</si>
  <si>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</si>
  <si>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</si>
  <si>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</si>
  <si>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</si>
  <si>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</si>
  <si>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</si>
  <si>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</si>
  <si>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</si>
  <si>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</si>
  <si>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</si>
  <si>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</si>
  <si>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</si>
  <si>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</si>
  <si>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</si>
  <si>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</si>
  <si>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</si>
  <si>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</si>
  <si>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</si>
  <si>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</si>
  <si>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</si>
  <si>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</si>
  <si>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</si>
  <si>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</si>
  <si>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</si>
  <si>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</si>
  <si>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</si>
  <si>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</si>
  <si>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</si>
  <si>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</si>
  <si>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</si>
  <si>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</si>
  <si>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</si>
  <si>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</si>
  <si>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</si>
  <si>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</si>
  <si>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</si>
  <si>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</si>
  <si>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</si>
  <si>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</si>
  <si>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</si>
  <si>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</si>
  <si>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</si>
  <si>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</si>
  <si>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</si>
  <si>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</si>
  <si>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</si>
  <si>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</si>
  <si>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</si>
  <si>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</si>
  <si>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</si>
  <si>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</si>
  <si>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</si>
  <si>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</si>
  <si>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</si>
  <si>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</si>
  <si>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</si>
  <si>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</si>
  <si>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</si>
  <si>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</si>
  <si>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</si>
  <si>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</si>
  <si>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</si>
  <si>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</si>
  <si>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</si>
  <si>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</si>
  <si>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</si>
  <si>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</si>
  <si>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</si>
  <si>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</si>
  <si>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</si>
  <si>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</si>
  <si>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</si>
  <si>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</si>
  <si>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</si>
  <si>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</si>
  <si>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</si>
  <si>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</si>
  <si>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</si>
  <si>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</si>
  <si>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</si>
  <si>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</si>
  <si>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</si>
  <si>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</si>
  <si>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</si>
  <si>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</si>
  <si>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</si>
  <si>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</si>
  <si>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</si>
  <si>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</si>
  <si>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</si>
  <si>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</si>
  <si>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</si>
  <si>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</si>
  <si>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</si>
  <si>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</si>
  <si>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</si>
  <si>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</si>
  <si>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</si>
  <si>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</si>
  <si>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</si>
  <si>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</si>
  <si>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</si>
  <si>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</si>
  <si>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</si>
  <si>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</si>
  <si>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</si>
  <si>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</si>
  <si>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</si>
  <si>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</si>
  <si>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</si>
  <si>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</si>
  <si>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</si>
  <si>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</si>
  <si>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</si>
  <si>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</si>
  <si>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</si>
  <si>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</si>
  <si>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</si>
  <si>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</si>
  <si>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</si>
  <si>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</si>
  <si>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</si>
  <si>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</si>
  <si>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</si>
  <si>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</si>
  <si>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</si>
  <si>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</si>
  <si>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</si>
  <si>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</si>
  <si>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</si>
  <si>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</si>
  <si>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</si>
  <si>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</si>
  <si>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</si>
  <si>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</si>
  <si>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</si>
  <si>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</si>
  <si>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</si>
  <si>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</si>
  <si>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</si>
  <si>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</si>
  <si>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</si>
  <si>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</si>
  <si>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</si>
  <si>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</si>
  <si>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</si>
  <si>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</si>
  <si>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</si>
  <si>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</si>
  <si>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</si>
  <si>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</si>
  <si>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</si>
  <si>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</si>
  <si>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</si>
  <si>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</si>
  <si>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</si>
  <si>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</si>
  <si>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</si>
  <si>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</si>
  <si>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</si>
  <si>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</si>
  <si>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</si>
  <si>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</si>
  <si>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</si>
  <si>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</si>
  <si>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</si>
  <si>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</si>
  <si>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</si>
  <si>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</si>
  <si>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</si>
  <si>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</si>
  <si>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</si>
  <si>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</si>
  <si>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</si>
  <si>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</si>
  <si>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</si>
  <si>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</si>
  <si>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</si>
  <si>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</si>
  <si>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</si>
  <si>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</si>
  <si>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</si>
  <si>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</si>
  <si>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</si>
  <si>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</si>
  <si>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</si>
  <si>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</si>
  <si>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</si>
  <si>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</si>
  <si>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</si>
  <si>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</si>
  <si>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</si>
  <si>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</si>
  <si>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</si>
  <si>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</si>
  <si>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</si>
  <si>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</si>
  <si>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</si>
  <si>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</si>
  <si>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</si>
  <si>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</si>
  <si>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</si>
  <si>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</si>
  <si>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</si>
  <si>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</si>
  <si>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</si>
  <si>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</si>
  <si>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</si>
  <si>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</si>
  <si>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</si>
  <si>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</si>
  <si>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</si>
  <si>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</si>
  <si>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</si>
  <si>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</si>
  <si>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</si>
  <si>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</si>
  <si>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</si>
  <si>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</si>
  <si>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</si>
  <si>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</si>
  <si>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</si>
  <si>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</si>
  <si>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</si>
  <si>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</si>
  <si>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</si>
  <si>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</si>
  <si>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</si>
  <si>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</si>
  <si>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</si>
  <si>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</si>
  <si>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</si>
  <si>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</si>
  <si>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</si>
  <si>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</si>
  <si>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</si>
  <si>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</si>
  <si>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</si>
  <si>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</si>
  <si>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</si>
  <si>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</si>
  <si>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</si>
  <si>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</si>
  <si>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</si>
  <si>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</si>
  <si>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</si>
  <si>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</si>
  <si>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</si>
  <si>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</si>
  <si>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</si>
  <si>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</si>
  <si>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</si>
  <si>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</si>
  <si>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</si>
  <si>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</si>
  <si>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</si>
  <si>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</si>
  <si>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</si>
  <si>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</si>
  <si>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</si>
  <si>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</si>
  <si>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</si>
  <si>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</si>
  <si>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</si>
  <si>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</si>
  <si>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</si>
  <si>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</si>
  <si>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</si>
  <si>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</si>
  <si>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</si>
  <si>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</si>
  <si>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</si>
  <si>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</si>
  <si>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</si>
  <si>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</si>
  <si>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</si>
  <si>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</si>
  <si>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</si>
  <si>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</si>
  <si>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</si>
  <si>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</si>
  <si>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</si>
  <si>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</si>
  <si>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</si>
  <si>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</si>
  <si>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</si>
  <si>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</si>
  <si>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</si>
  <si>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</si>
  <si>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</si>
  <si>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</si>
  <si>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</si>
  <si>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</si>
  <si>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</si>
  <si>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</si>
  <si>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</si>
  <si>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</si>
  <si>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</si>
  <si>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</si>
  <si>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</si>
  <si>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</si>
  <si>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</si>
  <si>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</si>
  <si>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</si>
  <si>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</si>
  <si>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</si>
  <si>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</si>
  <si>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</si>
  <si>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</si>
  <si>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</si>
  <si>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</si>
  <si>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</si>
  <si>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</si>
  <si>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</si>
  <si>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</si>
  <si>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</si>
  <si>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</si>
  <si>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</si>
  <si>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</si>
  <si>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</si>
  <si>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</si>
  <si>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</si>
  <si>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</si>
  <si>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</si>
  <si>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</si>
  <si>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</si>
  <si>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</si>
  <si>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</si>
  <si>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</si>
  <si>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</si>
  <si>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</si>
  <si>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</si>
  <si>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</si>
  <si>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</si>
  <si>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</si>
  <si>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</si>
  <si>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</si>
  <si>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</si>
  <si>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</si>
  <si>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</si>
  <si>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</si>
  <si>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</si>
  <si>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</si>
  <si>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</si>
  <si>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</si>
  <si>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</si>
  <si>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</si>
  <si>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</si>
  <si>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</si>
  <si>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</si>
  <si>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</si>
  <si>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</si>
  <si>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</si>
  <si>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</si>
  <si>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</si>
  <si>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</si>
  <si>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</si>
  <si>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</si>
  <si>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</si>
  <si>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</si>
  <si>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</si>
  <si>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</si>
  <si>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</si>
  <si>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</si>
  <si>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</si>
  <si>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</si>
  <si>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</si>
  <si>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</si>
  <si>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</si>
  <si>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</si>
  <si>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</si>
  <si>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</si>
  <si>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</si>
  <si>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</si>
  <si>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</si>
  <si>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</si>
  <si>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</si>
  <si>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</si>
  <si>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</si>
  <si>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</si>
  <si>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</si>
  <si>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</si>
  <si>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</si>
  <si>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</si>
  <si>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</si>
  <si>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</si>
  <si>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</si>
  <si>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</si>
  <si>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</si>
  <si>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</si>
  <si>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</si>
  <si>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</si>
  <si>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</si>
  <si>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</si>
  <si>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</si>
  <si>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</si>
  <si>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</si>
  <si>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</si>
  <si>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</si>
  <si>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</si>
  <si>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</si>
  <si>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</si>
  <si>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</si>
  <si>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</si>
  <si>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</si>
  <si>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</si>
  <si>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</si>
  <si>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</si>
  <si>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</si>
  <si>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</si>
  <si>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</si>
  <si>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</si>
  <si>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</si>
  <si>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</si>
  <si>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</si>
  <si>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</si>
  <si>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</si>
  <si>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</si>
  <si>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</si>
  <si>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</si>
  <si>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</si>
  <si>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</si>
  <si>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</si>
  <si>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</si>
  <si>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</si>
  <si>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</si>
  <si>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</si>
  <si>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</si>
  <si>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</si>
  <si>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</si>
  <si>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</si>
  <si>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</si>
  <si>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</si>
  <si>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</si>
  <si>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</si>
  <si>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</si>
  <si>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</si>
  <si>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</si>
  <si>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</si>
  <si>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</si>
  <si>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</si>
  <si>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</si>
  <si>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</si>
  <si>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</si>
  <si>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</si>
  <si>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</si>
  <si>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</si>
  <si>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</si>
  <si>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</si>
  <si>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</si>
  <si>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</si>
  <si>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</si>
  <si>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</si>
  <si>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</si>
  <si>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</si>
  <si>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</si>
  <si>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</si>
  <si>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</si>
  <si>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</si>
  <si>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</si>
  <si>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</si>
  <si>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</si>
  <si>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</si>
  <si>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</si>
  <si>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</si>
  <si>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</si>
  <si>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</si>
  <si>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</si>
  <si>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</si>
  <si>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</si>
  <si>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</si>
  <si>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</si>
  <si>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</si>
  <si>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</si>
  <si>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</si>
  <si>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</si>
  <si>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</si>
  <si>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</si>
  <si>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</si>
  <si>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</si>
  <si>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</si>
  <si>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</si>
  <si>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</si>
  <si>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</si>
  <si>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</si>
  <si>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</si>
  <si>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</si>
  <si>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</si>
  <si>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</si>
  <si>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</si>
  <si>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</si>
  <si>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</si>
  <si>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</si>
  <si>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</si>
  <si>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</si>
  <si>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</si>
  <si>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</si>
  <si>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</si>
  <si>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</si>
  <si>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</si>
  <si>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</si>
  <si>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</si>
  <si>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</si>
  <si>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</si>
  <si>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</si>
  <si>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</si>
  <si>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</si>
  <si>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</si>
  <si>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</si>
  <si>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</si>
  <si>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</si>
  <si>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</si>
  <si>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</si>
  <si>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</si>
  <si>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</si>
  <si>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</si>
  <si>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</si>
  <si>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</si>
  <si>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</si>
  <si>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</si>
  <si>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</si>
  <si>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</si>
  <si>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</si>
  <si>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</si>
  <si>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</si>
  <si>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</si>
  <si>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</si>
  <si>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</si>
  <si>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</si>
  <si>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</si>
  <si>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</si>
  <si>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</si>
  <si>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</si>
  <si>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</si>
  <si>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</si>
  <si>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</si>
  <si>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</si>
  <si>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</si>
  <si>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</si>
  <si>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</si>
  <si>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</si>
  <si>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</si>
  <si>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</si>
  <si>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</si>
  <si>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</si>
  <si>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</si>
  <si>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</si>
  <si>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</si>
  <si>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</si>
  <si>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</si>
  <si>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</si>
  <si>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</si>
  <si>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</si>
  <si>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</si>
  <si>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</si>
  <si>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</si>
  <si>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</si>
  <si>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</si>
  <si>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</si>
  <si>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</si>
  <si>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</si>
  <si>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</si>
  <si>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</si>
  <si>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</si>
  <si>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</si>
  <si>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</si>
  <si>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</si>
  <si>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</si>
  <si>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</si>
  <si>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</si>
  <si>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</si>
  <si>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</si>
  <si>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</si>
  <si>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</si>
  <si>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</si>
  <si>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</si>
  <si>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</si>
  <si>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</si>
  <si>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</si>
  <si>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</si>
  <si>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</si>
  <si>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</si>
  <si>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</si>
  <si>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</si>
  <si>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</si>
  <si>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</si>
  <si>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</si>
  <si>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</si>
  <si>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</si>
  <si>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</si>
  <si>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</si>
  <si>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</si>
  <si>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</si>
  <si>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</si>
  <si>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</si>
  <si>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</si>
  <si>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</si>
  <si>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</si>
  <si>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</si>
  <si>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</si>
  <si>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</si>
  <si>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</si>
  <si>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</si>
  <si>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</si>
  <si>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</si>
  <si>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</si>
  <si>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</si>
  <si>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</si>
  <si>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</si>
  <si>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</si>
  <si>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</si>
  <si>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</si>
  <si>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</si>
  <si>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</si>
  <si>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</si>
  <si>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</si>
  <si>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</si>
  <si>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</si>
  <si>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</si>
  <si>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</si>
  <si>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</si>
  <si>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</si>
  <si>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</si>
  <si>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</si>
  <si>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</si>
  <si>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</si>
  <si>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</si>
  <si>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</si>
  <si>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</si>
  <si>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</si>
  <si>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</si>
  <si>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</si>
  <si>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</si>
  <si>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</si>
  <si>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</si>
  <si>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</si>
  <si>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</si>
  <si>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</si>
  <si>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</si>
  <si>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</si>
  <si>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</si>
  <si>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</si>
  <si>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</si>
  <si>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</si>
  <si>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</si>
  <si>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</si>
  <si>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</si>
  <si>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</si>
  <si>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</si>
  <si>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</si>
  <si>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</si>
  <si>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</si>
  <si>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</si>
  <si>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</si>
  <si>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</si>
  <si>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</si>
  <si>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</si>
  <si>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</si>
  <si>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</si>
  <si>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</si>
  <si>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</si>
  <si>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</si>
  <si>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</si>
  <si>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</si>
  <si>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</si>
  <si>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</si>
  <si>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</si>
  <si>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</si>
  <si>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</si>
  <si>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</si>
  <si>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</si>
  <si>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</si>
  <si>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</si>
  <si>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</si>
  <si>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</si>
  <si>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</si>
  <si>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</si>
  <si>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</si>
  <si>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</si>
  <si>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</si>
  <si>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</si>
  <si>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</si>
  <si>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</si>
  <si>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</si>
  <si>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</si>
  <si>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</si>
  <si>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</si>
  <si>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</si>
  <si>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</si>
  <si>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</si>
  <si>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</si>
  <si>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</si>
  <si>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</si>
  <si>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</si>
  <si>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</si>
  <si>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</si>
  <si>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</si>
  <si>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</si>
  <si>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</si>
  <si>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</si>
  <si>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</si>
  <si>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</si>
  <si>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</si>
  <si>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</si>
  <si>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</si>
  <si>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</si>
  <si>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</si>
  <si>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</si>
  <si>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</si>
  <si>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</si>
  <si>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</si>
  <si>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</si>
  <si>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</si>
  <si>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</si>
  <si>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</si>
  <si>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</si>
  <si>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</si>
  <si>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</si>
  <si>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</si>
  <si>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</si>
  <si>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</si>
  <si>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</si>
  <si>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</si>
  <si>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</si>
  <si>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</si>
  <si>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</si>
  <si>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</si>
  <si>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</si>
  <si>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</si>
  <si>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</si>
  <si>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</si>
  <si>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</si>
  <si>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</si>
  <si>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</si>
  <si>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</si>
  <si>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</si>
  <si>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</si>
  <si>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</si>
  <si>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</si>
  <si>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</si>
  <si>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</si>
  <si>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</si>
  <si>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</si>
  <si>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</si>
  <si>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</si>
  <si>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</si>
  <si>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</si>
  <si>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</si>
  <si>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</si>
  <si>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</si>
  <si>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</si>
  <si>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</si>
  <si>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</si>
  <si>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</si>
  <si>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</si>
  <si>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</si>
  <si>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</si>
  <si>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</si>
  <si>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</si>
  <si>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</si>
  <si>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</si>
  <si>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</si>
  <si>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</si>
  <si>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</si>
  <si>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</si>
  <si>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</si>
  <si>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</si>
  <si>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</si>
  <si>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</si>
  <si>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</si>
  <si>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</si>
  <si>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</si>
  <si>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</si>
  <si>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</si>
  <si>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</si>
  <si>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</si>
  <si>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</si>
  <si>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</si>
  <si>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</si>
  <si>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</si>
  <si>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</si>
  <si>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</si>
  <si>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</si>
  <si>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</si>
  <si>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</si>
  <si>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</si>
  <si>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</si>
  <si>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</si>
  <si>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</si>
  <si>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</si>
  <si>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</si>
  <si>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</si>
  <si>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</si>
  <si>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</si>
  <si>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</si>
  <si>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</si>
  <si>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</si>
  <si>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</si>
  <si>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</si>
  <si>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</si>
  <si>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</si>
  <si>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</si>
  <si>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</si>
  <si>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</si>
  <si>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</si>
  <si>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</si>
  <si>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</si>
  <si>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</si>
  <si>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</si>
  <si>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</si>
  <si>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</si>
  <si>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</si>
  <si>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</si>
  <si>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</si>
  <si>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</si>
  <si>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</si>
  <si>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</si>
  <si>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</si>
  <si>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</si>
  <si>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</si>
  <si>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</si>
  <si>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</si>
  <si>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</si>
  <si>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</si>
  <si>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</si>
  <si>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</si>
  <si>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</si>
  <si>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</si>
  <si>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</si>
  <si>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</si>
  <si>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</si>
  <si>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</si>
  <si>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</si>
  <si>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</si>
  <si>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</si>
  <si>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</si>
  <si>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</si>
  <si>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</si>
  <si>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</si>
  <si>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</si>
  <si>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</si>
  <si>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</si>
  <si>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</si>
  <si>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</si>
  <si>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</si>
  <si>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</si>
  <si>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</si>
  <si>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</si>
  <si>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</si>
  <si>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</si>
  <si>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</si>
  <si>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</si>
  <si>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</si>
  <si>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</si>
  <si>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</si>
  <si>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</si>
  <si>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</si>
  <si>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</si>
  <si>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</si>
  <si>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</si>
  <si>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</si>
  <si>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</si>
  <si>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</si>
  <si>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</si>
  <si>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</si>
  <si>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</si>
  <si>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</si>
  <si>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</si>
  <si>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</si>
  <si>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</si>
  <si>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</si>
  <si>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</si>
  <si>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</si>
  <si>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</si>
  <si>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</si>
  <si>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</si>
  <si>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</si>
  <si>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</si>
  <si>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</si>
  <si>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</si>
  <si>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</si>
  <si>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</si>
  <si>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</si>
  <si>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</si>
  <si>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</si>
  <si>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</si>
  <si>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</si>
  <si>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</si>
  <si>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</si>
  <si>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</si>
  <si>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</si>
  <si>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</si>
  <si>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</si>
  <si>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</si>
  <si>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</si>
  <si>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</si>
  <si>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</si>
  <si>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</si>
  <si>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</si>
  <si>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</si>
  <si>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</si>
  <si>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</si>
  <si>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</si>
  <si>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</si>
  <si>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</si>
  <si>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</si>
  <si>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</si>
  <si>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</si>
  <si>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</si>
  <si>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</si>
  <si>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</si>
  <si>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</si>
  <si>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</si>
  <si>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</si>
  <si>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</si>
  <si>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</si>
  <si>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</si>
  <si>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</si>
  <si>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</si>
  <si>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</si>
  <si>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</si>
  <si>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</si>
  <si>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</si>
  <si>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</si>
  <si>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</si>
  <si>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</si>
  <si>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</si>
  <si>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</si>
  <si>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</si>
  <si>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</si>
  <si>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</si>
  <si>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</si>
  <si>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</si>
  <si>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</si>
  <si>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</si>
  <si>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</si>
  <si>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</si>
  <si>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</si>
  <si>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</si>
  <si>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</si>
  <si>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</si>
  <si>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</si>
  <si>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</si>
  <si>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</si>
  <si>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</si>
  <si>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</si>
  <si>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</si>
  <si>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</si>
  <si>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</si>
  <si>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</si>
  <si>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</si>
  <si>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</si>
  <si>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</si>
  <si>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</si>
  <si>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</si>
  <si>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</si>
  <si>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</si>
  <si>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</si>
  <si>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</si>
  <si>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</si>
  <si>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</si>
  <si>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</si>
  <si>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</si>
  <si>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</si>
  <si>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</si>
  <si>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</si>
  <si>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</si>
  <si>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</si>
  <si>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</si>
  <si>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</si>
  <si>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</si>
  <si>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</si>
  <si>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</si>
  <si>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</si>
  <si>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</si>
  <si>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</si>
  <si>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</si>
  <si>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</si>
  <si>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</si>
  <si>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</si>
  <si>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</si>
  <si>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</si>
  <si>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</si>
  <si>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</si>
  <si>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</si>
  <si>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</si>
  <si>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</si>
  <si>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</si>
  <si>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</si>
  <si>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</si>
  <si>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</si>
  <si>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</si>
  <si>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</si>
  <si>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</si>
  <si>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</si>
  <si>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</si>
  <si>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</si>
  <si>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</si>
  <si>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</si>
  <si>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</si>
  <si>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</si>
  <si>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</si>
  <si>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</si>
  <si>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</si>
  <si>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</si>
  <si>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</si>
  <si>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</si>
  <si>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</si>
  <si>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</si>
  <si>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</si>
  <si>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</si>
  <si>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</si>
  <si>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</si>
  <si>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</si>
  <si>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</si>
  <si>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</si>
  <si>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</si>
  <si>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</si>
  <si>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</si>
  <si>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</si>
  <si>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</si>
  <si>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</si>
  <si>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</si>
  <si>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</si>
  <si>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</si>
  <si>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</si>
  <si>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</si>
  <si>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</si>
  <si>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</si>
  <si>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</si>
  <si>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</si>
  <si>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</si>
  <si>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</si>
  <si>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</si>
  <si>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</si>
  <si>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</si>
  <si>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</si>
  <si>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</si>
  <si>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</si>
  <si>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</si>
  <si>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</si>
  <si>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</si>
  <si>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</si>
  <si>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</si>
  <si>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</si>
  <si>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</si>
  <si>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</si>
  <si>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</si>
  <si>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</si>
  <si>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</si>
  <si>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</si>
  <si>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</si>
  <si>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</si>
  <si>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</si>
  <si>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</si>
  <si>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</si>
  <si>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</si>
  <si>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</si>
  <si>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</si>
  <si>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</si>
  <si>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</si>
  <si>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</si>
  <si>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</si>
  <si>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</si>
  <si>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</si>
  <si>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</si>
  <si>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</si>
  <si>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</si>
  <si>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</si>
  <si>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</si>
  <si>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</si>
  <si>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</si>
  <si>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</si>
  <si>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</si>
  <si>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</si>
  <si>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</si>
  <si>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</si>
  <si>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</si>
  <si>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</si>
  <si>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</si>
  <si>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</si>
  <si>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</si>
  <si>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</si>
  <si>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</si>
  <si>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</si>
  <si>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</si>
  <si>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</si>
  <si>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</si>
  <si>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</si>
  <si>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</si>
  <si>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</si>
  <si>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</si>
  <si>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</si>
  <si>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</si>
  <si>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</si>
  <si>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</si>
  <si>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</si>
  <si>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</si>
  <si>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</si>
  <si>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</si>
  <si>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</si>
  <si>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</si>
  <si>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</si>
  <si>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</si>
  <si>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</si>
  <si>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</si>
  <si>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</si>
  <si>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</si>
  <si>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</si>
  <si>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</si>
  <si>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</si>
  <si>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</si>
  <si>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</si>
  <si>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</si>
  <si>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</si>
  <si>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</si>
  <si>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</si>
  <si>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</si>
  <si>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</si>
  <si>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</si>
  <si>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</si>
  <si>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</si>
  <si>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</si>
  <si>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</si>
  <si>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</si>
  <si>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</si>
  <si>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</si>
  <si>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</si>
  <si>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</si>
  <si>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</si>
  <si>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</si>
  <si>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</si>
  <si>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</si>
  <si>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</si>
  <si>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</si>
  <si>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</si>
  <si>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</si>
  <si>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</si>
  <si>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</si>
  <si>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</si>
  <si>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</si>
  <si>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</si>
  <si>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</si>
  <si>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</si>
  <si>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</si>
  <si>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</si>
  <si>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</si>
  <si>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</si>
  <si>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</si>
  <si>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</si>
  <si>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</si>
  <si>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</si>
  <si>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</si>
  <si>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</si>
  <si>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</si>
  <si>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</si>
  <si>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</si>
  <si>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</si>
  <si>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</si>
  <si>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</si>
  <si>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</si>
  <si>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</si>
  <si>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</si>
  <si>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</si>
  <si>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</si>
  <si>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</si>
  <si>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</si>
  <si>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</si>
  <si>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</si>
  <si>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</si>
  <si>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</si>
  <si>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</si>
  <si>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</si>
  <si>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</si>
  <si>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</si>
  <si>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</si>
  <si>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</si>
  <si>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</si>
  <si>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</si>
  <si>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</si>
  <si>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</si>
  <si>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</si>
  <si>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</si>
  <si>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</si>
  <si>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</si>
  <si>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</si>
  <si>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</si>
  <si>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</si>
  <si>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</si>
  <si>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</si>
  <si>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</si>
  <si>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</si>
  <si>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</si>
  <si>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</si>
  <si>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</si>
  <si>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</si>
  <si>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</si>
  <si>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</si>
  <si>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</si>
  <si>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</si>
  <si>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</si>
  <si>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</si>
  <si>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</si>
  <si>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</si>
  <si>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</si>
  <si>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</si>
  <si>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</si>
  <si>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</si>
  <si>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</si>
  <si>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</si>
  <si>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</si>
  <si>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</si>
  <si>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</si>
  <si>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</si>
  <si>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</si>
  <si>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</si>
  <si>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</si>
  <si>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</si>
  <si>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</si>
  <si>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</si>
  <si>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</si>
  <si>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</si>
  <si>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</si>
  <si>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</si>
  <si>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</si>
  <si>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</si>
  <si>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</si>
  <si>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</si>
  <si>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</si>
  <si>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</si>
  <si>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</si>
  <si>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</si>
  <si>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</si>
  <si>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</si>
  <si>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</si>
  <si>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</si>
  <si>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</si>
  <si>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</si>
  <si>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</si>
  <si>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</si>
  <si>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</si>
  <si>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</si>
  <si>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</si>
  <si>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</si>
  <si>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</si>
  <si>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</si>
  <si>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</si>
  <si>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</si>
  <si>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</si>
  <si>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</si>
  <si>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</si>
  <si>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</si>
  <si>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</si>
  <si>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</si>
  <si>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</si>
  <si>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</si>
  <si>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</si>
  <si>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</si>
  <si>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</si>
  <si>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</si>
  <si>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</si>
  <si>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</si>
  <si>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</si>
  <si>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</si>
  <si>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</si>
  <si>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</si>
  <si>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</si>
  <si>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</si>
  <si>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</si>
  <si>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</si>
  <si>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</si>
  <si>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</si>
  <si>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</si>
  <si>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</si>
  <si>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</si>
  <si>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</si>
  <si>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</si>
  <si>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</si>
  <si>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</si>
  <si>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</si>
  <si>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</si>
  <si>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</si>
  <si>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</si>
  <si>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</si>
  <si>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</si>
  <si>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</si>
  <si>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</si>
  <si>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</si>
  <si>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</si>
  <si>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</si>
  <si>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</si>
  <si>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</si>
  <si>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</si>
  <si>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</si>
  <si>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</si>
  <si>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</si>
  <si>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</si>
  <si>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</si>
  <si>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</si>
  <si>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</si>
  <si>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</si>
  <si>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</si>
  <si>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</si>
  <si>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</si>
  <si>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</si>
  <si>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</si>
  <si>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</si>
  <si>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</si>
  <si>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</si>
  <si>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</si>
  <si>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</si>
  <si>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</si>
  <si>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</si>
  <si>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</si>
  <si>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</si>
  <si>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</si>
  <si>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</si>
  <si>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</si>
  <si>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</si>
  <si>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</si>
  <si>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</si>
  <si>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</si>
  <si>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</si>
  <si>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</si>
  <si>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</si>
  <si>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</si>
  <si>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</si>
  <si>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</si>
  <si>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</si>
  <si>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</si>
  <si>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</si>
  <si>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</si>
  <si>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</si>
  <si>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</si>
  <si>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</si>
  <si>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</si>
  <si>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</si>
  <si>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</si>
  <si>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</si>
  <si>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</si>
  <si>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</si>
  <si>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</si>
  <si>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</si>
  <si>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</si>
  <si>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</si>
  <si>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</si>
  <si>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</si>
  <si>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</si>
  <si>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</si>
  <si>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</si>
  <si>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</si>
  <si>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</si>
  <si>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</si>
  <si>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</si>
  <si>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</si>
  <si>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</si>
  <si>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</si>
  <si>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</si>
  <si>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</si>
  <si>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</si>
  <si>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</si>
  <si>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</si>
  <si>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</si>
  <si>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</si>
  <si>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</si>
  <si>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</si>
  <si>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</si>
  <si>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</si>
  <si>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</si>
  <si>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</si>
  <si>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</si>
  <si>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</si>
  <si>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</si>
  <si>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</si>
  <si>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</si>
  <si>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</si>
  <si>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</si>
  <si>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</si>
  <si>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</si>
  <si>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</si>
  <si>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</si>
  <si>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</si>
  <si>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</si>
  <si>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</si>
  <si>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</si>
  <si>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</si>
  <si>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</si>
  <si>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</si>
  <si>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</si>
  <si>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</si>
  <si>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</si>
  <si>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</si>
  <si>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</si>
  <si>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</si>
  <si>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</si>
  <si>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</si>
  <si>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</si>
  <si>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</si>
  <si>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</si>
  <si>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</si>
  <si>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</si>
  <si>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</si>
  <si>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</si>
  <si>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</si>
  <si>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</si>
  <si>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</si>
  <si>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</si>
  <si>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</si>
  <si>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</si>
  <si>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</si>
  <si>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</si>
  <si>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</si>
  <si>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</si>
  <si>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</si>
  <si>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</si>
  <si>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</si>
  <si>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</si>
  <si>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</si>
  <si>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</si>
  <si>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</si>
  <si>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</si>
  <si>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</si>
  <si>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</si>
  <si>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</si>
  <si>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</si>
  <si>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</si>
  <si>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</si>
  <si>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</si>
  <si>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</si>
  <si>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</si>
  <si>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</si>
  <si>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</si>
  <si>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</si>
  <si>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</si>
  <si>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</si>
  <si>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</si>
  <si>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</si>
  <si>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</si>
  <si>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</si>
  <si>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</si>
  <si>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</si>
  <si>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</si>
  <si>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</si>
  <si>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</si>
  <si>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</si>
  <si>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</si>
  <si>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</si>
  <si>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</si>
  <si>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</si>
  <si>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</si>
  <si>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</si>
  <si>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</si>
  <si>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</si>
  <si>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</si>
  <si>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</si>
  <si>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</si>
  <si>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</si>
  <si>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</si>
  <si>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</si>
  <si>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</si>
  <si>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</si>
  <si>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</si>
  <si>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</si>
  <si>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</si>
  <si>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</si>
  <si>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</si>
  <si>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</si>
  <si>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</si>
  <si>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</si>
  <si>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</si>
  <si>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</si>
  <si>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</si>
  <si>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</si>
  <si>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</si>
  <si>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</si>
  <si>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</si>
  <si>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</si>
  <si>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</si>
  <si>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</si>
  <si>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</si>
  <si>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</si>
  <si>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</si>
  <si>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</si>
  <si>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</si>
  <si>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</si>
  <si>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</si>
  <si>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</si>
  <si>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</si>
  <si>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</si>
  <si>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</si>
  <si>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</si>
  <si>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</si>
  <si>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</si>
  <si>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</si>
  <si>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</si>
  <si>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</si>
  <si>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</si>
  <si>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</si>
  <si>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</si>
  <si>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</si>
  <si>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</si>
  <si>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</si>
  <si>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</si>
  <si>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</si>
  <si>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</si>
  <si>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</si>
  <si>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</si>
  <si>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</si>
  <si>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</si>
  <si>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</si>
  <si>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</si>
  <si>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</si>
  <si>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</si>
  <si>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</si>
  <si>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</si>
  <si>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</si>
  <si>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</si>
  <si>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</si>
  <si>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</si>
  <si>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</si>
  <si>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</si>
  <si>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</si>
  <si>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</si>
  <si>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</si>
  <si>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</si>
  <si>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</si>
  <si>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</si>
  <si>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</si>
  <si>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</si>
  <si>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</si>
  <si>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</si>
  <si>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</si>
  <si>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</si>
  <si>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</si>
  <si>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</si>
  <si>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</si>
  <si>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</si>
  <si>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</si>
  <si>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</si>
  <si>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</si>
  <si>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</si>
  <si>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</si>
  <si>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</si>
  <si>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</si>
  <si>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</si>
  <si>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</si>
  <si>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</si>
  <si>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</si>
  <si>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</si>
  <si>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</si>
  <si>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</si>
  <si>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</si>
  <si>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</si>
  <si>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</si>
  <si>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</si>
  <si>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</si>
  <si>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</si>
  <si>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</si>
  <si>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</si>
  <si>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</si>
  <si>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</si>
  <si>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</si>
  <si>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</si>
  <si>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</si>
  <si>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</si>
  <si>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</si>
  <si>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</si>
  <si>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</si>
  <si>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</si>
  <si>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</si>
  <si>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</si>
  <si>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</si>
  <si>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</si>
  <si>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</si>
  <si>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</si>
  <si>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</si>
  <si>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</si>
  <si>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</si>
  <si>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</si>
  <si>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</si>
  <si>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</si>
  <si>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</si>
  <si>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</si>
  <si>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</si>
  <si>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</si>
  <si>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</si>
  <si>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</si>
  <si>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</si>
  <si>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</si>
  <si>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</si>
  <si>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</si>
  <si>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</si>
  <si>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</si>
  <si>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</si>
  <si>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</si>
  <si>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</si>
  <si>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</si>
  <si>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</si>
  <si>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</si>
  <si>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</si>
  <si>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</si>
  <si>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</si>
  <si>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</si>
  <si>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</si>
  <si>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</si>
  <si>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</si>
  <si>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</si>
  <si>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</si>
  <si>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</si>
  <si>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</si>
  <si>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</si>
  <si>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</si>
  <si>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</si>
  <si>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</si>
  <si>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</si>
  <si>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</si>
  <si>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</si>
  <si>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</si>
  <si>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</si>
  <si>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</si>
  <si>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</si>
  <si>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</si>
  <si>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</si>
  <si>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</si>
  <si>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</si>
  <si>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</si>
  <si>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</si>
  <si>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</si>
  <si>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</si>
  <si>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</si>
  <si>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</si>
  <si>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</si>
  <si>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</si>
  <si>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</si>
  <si>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</si>
  <si>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</si>
  <si>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</si>
  <si>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</si>
  <si>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</si>
  <si>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</si>
  <si>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</si>
  <si>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</si>
  <si>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</si>
  <si>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</si>
  <si>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</si>
  <si>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</si>
  <si>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</si>
  <si>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</si>
  <si>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</si>
  <si>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</si>
  <si>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</si>
  <si>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</si>
  <si>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</si>
  <si>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</si>
  <si>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</si>
  <si>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</si>
  <si>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</si>
  <si>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</si>
  <si>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</si>
  <si>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</si>
  <si>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</si>
  <si>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</si>
  <si>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</si>
  <si>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</si>
  <si>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</si>
  <si>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</si>
  <si>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</si>
  <si>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</si>
  <si>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</si>
  <si>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</si>
  <si>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</si>
  <si>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</si>
  <si>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</si>
  <si>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</si>
  <si>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</si>
  <si>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</si>
  <si>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</si>
  <si>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</si>
  <si>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</si>
  <si>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</si>
  <si>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</si>
  <si>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</si>
  <si>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</si>
  <si>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</si>
  <si>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</si>
  <si>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</si>
  <si>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</si>
  <si>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</si>
  <si>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</si>
  <si>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</si>
  <si>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</si>
  <si>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</si>
  <si>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</si>
  <si>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</si>
  <si>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</si>
  <si>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</si>
  <si>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</si>
  <si>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</si>
  <si>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</si>
  <si>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</si>
  <si>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</si>
  <si>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</si>
  <si>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</si>
  <si>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</si>
  <si>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</si>
  <si>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</si>
  <si>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</si>
  <si>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</si>
  <si>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</si>
  <si>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</si>
  <si>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</si>
  <si>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</si>
  <si>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</si>
  <si>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</si>
  <si>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</si>
  <si>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</si>
  <si>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</si>
  <si>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</si>
  <si>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</si>
  <si>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</si>
  <si>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</si>
  <si>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</si>
  <si>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</si>
  <si>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</si>
  <si>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</si>
  <si>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</si>
  <si>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</si>
  <si>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</si>
  <si>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</si>
  <si>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</si>
  <si>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</si>
  <si>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</si>
  <si>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</si>
  <si>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</si>
  <si>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</si>
  <si>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</si>
  <si>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</si>
  <si>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</si>
  <si>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</si>
  <si>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</si>
  <si>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</si>
  <si>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</si>
  <si>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</si>
  <si>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</si>
  <si>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</si>
  <si>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</si>
  <si>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</si>
  <si>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</si>
  <si>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</si>
  <si>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</si>
  <si>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</si>
  <si>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</si>
  <si>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</si>
  <si>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</si>
  <si>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</si>
  <si>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</si>
  <si>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</si>
  <si>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</si>
  <si>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</si>
  <si>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</si>
  <si>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</si>
  <si>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</si>
  <si>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</si>
  <si>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</si>
  <si>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</si>
  <si>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</si>
  <si>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</si>
  <si>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</si>
  <si>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</si>
  <si>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</si>
  <si>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</si>
  <si>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</si>
  <si>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</si>
  <si>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</si>
  <si>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</si>
  <si>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</si>
  <si>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</si>
  <si>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</si>
  <si>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</si>
  <si>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</si>
  <si>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</si>
  <si>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</si>
  <si>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</si>
  <si>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</si>
  <si>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</si>
  <si>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</si>
  <si>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</si>
  <si>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</si>
  <si>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</si>
  <si>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</si>
  <si>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</si>
  <si>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</si>
  <si>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</si>
  <si>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</si>
  <si>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</si>
  <si>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</si>
  <si>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</si>
  <si>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</si>
  <si>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</si>
  <si>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</si>
  <si>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</si>
  <si>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</si>
  <si>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</si>
  <si>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</si>
  <si>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</si>
  <si>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</si>
  <si>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</si>
  <si>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</si>
  <si>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</si>
  <si>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</si>
  <si>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</si>
  <si>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</si>
  <si>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</si>
  <si>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</si>
  <si>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</si>
  <si>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</si>
  <si>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</si>
  <si>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</si>
  <si>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</si>
  <si>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</si>
  <si>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</si>
  <si>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</si>
  <si>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</si>
  <si>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</si>
  <si>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</si>
  <si>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</si>
  <si>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</si>
  <si>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</si>
  <si>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</si>
  <si>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</si>
  <si>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</si>
  <si>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</si>
  <si>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</si>
  <si>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</si>
  <si>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</si>
  <si>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</si>
  <si>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</si>
  <si>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</si>
  <si>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</si>
  <si>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</si>
  <si>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</si>
  <si>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</si>
  <si>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</si>
  <si>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</si>
  <si>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</si>
  <si>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</si>
  <si>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</si>
  <si>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</si>
  <si>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</si>
  <si>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</si>
  <si>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</si>
  <si>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</si>
  <si>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</si>
  <si>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</si>
  <si>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</si>
  <si>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</si>
  <si>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</si>
  <si>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</si>
  <si>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</si>
  <si>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</si>
  <si>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</si>
  <si>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</si>
  <si>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</si>
  <si>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</si>
  <si>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</si>
  <si>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</si>
  <si>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</si>
  <si>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</si>
  <si>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</si>
  <si>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</si>
  <si>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</si>
  <si>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</si>
  <si>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</si>
  <si>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</si>
  <si>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</si>
  <si>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</si>
  <si>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</si>
  <si>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</si>
  <si>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</si>
  <si>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</si>
  <si>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</si>
  <si>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</si>
  <si>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</si>
  <si>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</si>
  <si>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</si>
  <si>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</si>
  <si>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</si>
  <si>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</si>
  <si>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</si>
  <si>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</si>
  <si>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</si>
  <si>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</si>
  <si>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</si>
  <si>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</si>
  <si>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</si>
  <si>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</si>
  <si>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</si>
  <si>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</si>
  <si>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</si>
  <si>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</si>
  <si>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</si>
  <si>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</si>
  <si>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</si>
  <si>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</si>
  <si>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</si>
  <si>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</si>
  <si>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</si>
  <si>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</si>
  <si>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</si>
  <si>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</si>
  <si>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</si>
  <si>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</si>
  <si>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</si>
  <si>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</si>
  <si>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</si>
  <si>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</si>
  <si>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</si>
  <si>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</si>
  <si>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</si>
  <si>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</si>
  <si>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</si>
  <si>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</si>
  <si>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</si>
  <si>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</si>
  <si>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</si>
  <si>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</si>
  <si>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</si>
  <si>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</si>
  <si>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</si>
  <si>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</si>
  <si>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</si>
  <si>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</si>
  <si>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</si>
  <si>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</si>
  <si>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</si>
  <si>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</si>
  <si>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</si>
  <si>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</si>
  <si>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</si>
  <si>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</si>
  <si>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</si>
  <si>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</si>
  <si>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</si>
  <si>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</si>
  <si>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</si>
  <si>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</si>
  <si>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</si>
  <si>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</si>
  <si>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</si>
  <si>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</si>
  <si>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</si>
  <si>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</si>
  <si>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</si>
  <si>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</si>
  <si>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</si>
  <si>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</si>
  <si>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</si>
  <si>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</si>
  <si>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</si>
  <si>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</si>
  <si>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</si>
  <si>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</si>
  <si>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</si>
  <si>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</si>
  <si>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</si>
  <si>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</si>
  <si>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</si>
  <si>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</si>
  <si>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</si>
  <si>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</si>
  <si>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</si>
  <si>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</si>
  <si>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</si>
  <si>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</si>
  <si>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</si>
  <si>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</si>
  <si>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</si>
  <si>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</si>
  <si>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</si>
  <si>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</si>
  <si>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</si>
  <si>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</si>
  <si>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</si>
  <si>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</si>
  <si>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</si>
  <si>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</si>
  <si>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</si>
  <si>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</si>
  <si>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</si>
  <si>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</si>
  <si>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</si>
  <si>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</si>
  <si>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</si>
  <si>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</si>
  <si>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</si>
  <si>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</si>
  <si>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</si>
  <si>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</si>
  <si>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</si>
  <si>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</si>
  <si>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</si>
  <si>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</si>
  <si>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</si>
  <si>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</si>
  <si>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</si>
  <si>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</si>
  <si>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</si>
  <si>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</si>
  <si>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</si>
  <si>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</si>
  <si>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</si>
  <si>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</si>
  <si>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</si>
  <si>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</si>
  <si>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</si>
  <si>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</si>
  <si>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</si>
  <si>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</si>
  <si>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</si>
  <si>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</si>
  <si>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</si>
  <si>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</si>
  <si>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</si>
  <si>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</si>
  <si>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</si>
  <si>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</si>
  <si>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</si>
  <si>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</si>
  <si>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</si>
  <si>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</si>
  <si>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</si>
  <si>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</si>
  <si>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</si>
  <si>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</si>
  <si>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</si>
  <si>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</si>
  <si>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</si>
  <si>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</si>
  <si>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</si>
  <si>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</si>
  <si>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</si>
  <si>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</si>
  <si>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</si>
  <si>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</si>
  <si>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</si>
  <si>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</si>
  <si>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</si>
  <si>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</si>
  <si>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</si>
  <si>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</si>
  <si>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</si>
  <si>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</si>
  <si>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</si>
  <si>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</si>
  <si>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</si>
  <si>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</si>
  <si>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</si>
  <si>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</si>
  <si>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</si>
  <si>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</si>
  <si>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</si>
  <si>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</si>
  <si>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</si>
  <si>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</si>
  <si>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</si>
  <si>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</si>
  <si>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</si>
  <si>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</si>
  <si>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</si>
  <si>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</si>
  <si>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</si>
  <si>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</si>
  <si>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</si>
  <si>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</si>
  <si>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</si>
  <si>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</si>
  <si>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</si>
  <si>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</si>
  <si>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</si>
  <si>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</si>
  <si>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</si>
  <si>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</si>
  <si>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</si>
  <si>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</si>
  <si>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</si>
  <si>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</si>
  <si>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</si>
  <si>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</si>
  <si>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</si>
  <si>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</si>
  <si>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</si>
  <si>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</si>
  <si>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</si>
  <si>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</si>
  <si>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</si>
  <si>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</si>
  <si>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</si>
  <si>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</si>
  <si>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</si>
  <si>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</si>
  <si>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</si>
  <si>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</si>
  <si>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</si>
  <si>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</si>
  <si>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</si>
  <si>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</si>
  <si>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</si>
  <si>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</si>
  <si>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</si>
  <si>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</si>
  <si>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</si>
  <si>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</si>
  <si>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</si>
  <si>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</si>
  <si>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</si>
  <si>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</si>
  <si>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</si>
  <si>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</si>
  <si>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</si>
  <si>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</si>
  <si>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</si>
  <si>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</si>
  <si>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</si>
  <si>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</si>
  <si>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</si>
  <si>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</si>
  <si>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</si>
  <si>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</si>
  <si>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</si>
  <si>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</si>
  <si>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</si>
  <si>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</si>
  <si>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</si>
  <si>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</si>
  <si>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</si>
  <si>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</si>
  <si>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</si>
  <si>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</si>
  <si>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</si>
  <si>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</si>
  <si>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</si>
  <si>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</si>
  <si>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</si>
  <si>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</si>
  <si>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</si>
  <si>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</si>
  <si>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</si>
  <si>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</si>
  <si>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</si>
  <si>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</si>
  <si>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</si>
  <si>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</si>
  <si>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</si>
  <si>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</si>
  <si>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</si>
  <si>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</si>
  <si>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</si>
  <si>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</si>
  <si>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</si>
  <si>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</si>
  <si>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</si>
  <si>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</si>
  <si>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</si>
  <si>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</si>
  <si>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</si>
  <si>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</si>
  <si>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</si>
  <si>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</si>
  <si>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</si>
  <si>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</si>
  <si>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</si>
  <si>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</si>
  <si>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</si>
  <si>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</si>
  <si>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</si>
  <si>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</si>
  <si>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</si>
  <si>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</si>
  <si>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</si>
  <si>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</si>
  <si>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</si>
  <si>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</si>
  <si>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</si>
  <si>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</si>
  <si>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</si>
  <si>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</si>
  <si>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</si>
  <si>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</si>
  <si>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</si>
  <si>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</si>
  <si>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</si>
  <si>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</si>
  <si>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</si>
  <si>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</si>
  <si>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</si>
  <si>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</si>
  <si>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</si>
  <si>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</si>
  <si>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</si>
  <si>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</si>
  <si>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</si>
  <si>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</si>
  <si>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</si>
  <si>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</si>
  <si>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</si>
  <si>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</si>
  <si>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</si>
  <si>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</si>
  <si>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</si>
  <si>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</si>
  <si>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</si>
  <si>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</si>
  <si>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</si>
  <si>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</si>
  <si>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</si>
  <si>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</si>
  <si>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</si>
  <si>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</si>
  <si>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</si>
  <si>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</si>
  <si>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</si>
  <si>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</si>
  <si>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</si>
  <si>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</si>
  <si>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</si>
  <si>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</si>
  <si>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</si>
  <si>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</si>
  <si>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</si>
  <si>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</si>
  <si>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</si>
  <si>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</si>
  <si>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</si>
  <si>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</si>
  <si>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</si>
  <si>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</si>
  <si>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</si>
  <si>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</si>
  <si>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</si>
  <si>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</si>
  <si>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</si>
  <si>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</si>
  <si>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</si>
  <si>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</si>
  <si>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</si>
  <si>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</si>
  <si>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</si>
  <si>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</si>
  <si>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</si>
  <si>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</si>
  <si>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</si>
  <si>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</si>
  <si>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</si>
  <si>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</si>
  <si>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</si>
  <si>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</si>
  <si>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</si>
  <si>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</si>
  <si>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</si>
  <si>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</si>
  <si>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</si>
  <si>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</si>
  <si>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</si>
  <si>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</si>
  <si>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</si>
  <si>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</si>
  <si>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</si>
  <si>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</si>
  <si>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</si>
  <si>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</si>
  <si>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</si>
  <si>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</si>
  <si>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</si>
  <si>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</si>
  <si>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</si>
  <si>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</si>
  <si>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</si>
  <si>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</si>
  <si>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</si>
  <si>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</si>
  <si>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</si>
  <si>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</si>
  <si>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</si>
  <si>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</si>
  <si>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</si>
  <si>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</si>
  <si>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</si>
  <si>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</si>
  <si>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</si>
  <si>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</si>
  <si>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</si>
  <si>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</si>
  <si>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</si>
  <si>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</si>
  <si>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</si>
  <si>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</si>
  <si>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</si>
  <si>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</si>
  <si>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</si>
  <si>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</si>
  <si>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</si>
  <si>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</si>
  <si>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</si>
  <si>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</si>
  <si>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</si>
  <si>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</si>
  <si>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</si>
  <si>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</si>
  <si>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</si>
  <si>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</si>
  <si>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</si>
  <si>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</si>
  <si>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</si>
  <si>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</si>
  <si>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</si>
  <si>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</si>
  <si>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</si>
  <si>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</si>
  <si>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</si>
  <si>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</si>
  <si>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</si>
  <si>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</si>
  <si>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</si>
  <si>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</si>
  <si>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</si>
  <si>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</si>
  <si>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</si>
  <si>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</si>
  <si>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</si>
  <si>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</si>
  <si>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</si>
  <si>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</si>
  <si>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</si>
  <si>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</si>
  <si>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</si>
  <si>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</si>
  <si>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</si>
  <si>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</si>
  <si>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</si>
  <si>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</si>
  <si>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</si>
  <si>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</si>
  <si>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</si>
  <si>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</si>
  <si>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</si>
  <si>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</si>
  <si>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</si>
  <si>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</si>
  <si>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</si>
  <si>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</si>
  <si>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</si>
  <si>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</si>
  <si>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</si>
  <si>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</si>
  <si>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</si>
  <si>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</si>
  <si>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</si>
  <si>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</si>
  <si>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</si>
  <si>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</si>
  <si>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</si>
  <si>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</si>
  <si>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</si>
  <si>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</si>
  <si>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</si>
  <si>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</si>
  <si>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</si>
  <si>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</si>
  <si>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</si>
  <si>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</si>
  <si>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</si>
  <si>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</si>
  <si>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</si>
  <si>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</si>
  <si>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</si>
  <si>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</si>
  <si>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</si>
  <si>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</si>
  <si>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</si>
  <si>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</si>
  <si>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</si>
  <si>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</si>
  <si>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</si>
  <si>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</si>
  <si>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</si>
  <si>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</si>
  <si>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</si>
  <si>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</si>
  <si>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</si>
  <si>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</si>
  <si>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</si>
  <si>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</si>
  <si>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</si>
  <si>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</si>
  <si>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</si>
  <si>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</si>
  <si>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</si>
  <si>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</si>
  <si>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</si>
  <si>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</si>
  <si>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</si>
  <si>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</si>
  <si>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</si>
  <si>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</si>
  <si>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</si>
  <si>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</si>
  <si>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</si>
  <si>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</si>
  <si>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</si>
  <si>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</si>
  <si>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</si>
  <si>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</si>
  <si>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</si>
  <si>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</si>
  <si>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</si>
  <si>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</si>
  <si>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</si>
  <si>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</si>
  <si>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</si>
  <si>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</si>
  <si>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</si>
  <si>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</si>
  <si>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</si>
  <si>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</si>
  <si>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</si>
  <si>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</si>
  <si>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</si>
  <si>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</si>
  <si>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</si>
  <si>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</si>
  <si>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</si>
  <si>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</si>
  <si>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</si>
  <si>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</si>
  <si>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</si>
  <si>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</si>
  <si>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</si>
  <si>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</si>
  <si>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</si>
  <si>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</si>
  <si>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</si>
  <si>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</si>
  <si>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</si>
  <si>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</si>
  <si>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</si>
  <si>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</si>
  <si>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</si>
  <si>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</si>
  <si>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</si>
  <si>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</si>
  <si>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</si>
  <si>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</si>
  <si>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</si>
  <si>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</si>
  <si>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</si>
  <si>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</si>
  <si>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</si>
  <si>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</si>
  <si>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</si>
  <si>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</si>
  <si>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</si>
  <si>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</si>
  <si>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</si>
  <si>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</si>
  <si>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</si>
  <si>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</si>
  <si>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</si>
  <si>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</si>
  <si>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</si>
  <si>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</si>
  <si>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</si>
  <si>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</si>
  <si>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</si>
  <si>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</si>
  <si>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</si>
  <si>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</si>
  <si>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</si>
  <si>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</si>
  <si>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</si>
  <si>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</si>
  <si>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</si>
  <si>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</si>
  <si>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</si>
  <si>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</si>
  <si>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</si>
  <si>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</si>
  <si>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</si>
  <si>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</si>
  <si>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</si>
  <si>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</si>
  <si>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</si>
  <si>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</si>
  <si>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</si>
  <si>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</si>
  <si>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</si>
  <si>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</si>
  <si>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</si>
  <si>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</si>
  <si>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</si>
  <si>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</si>
  <si>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</si>
  <si>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</si>
  <si>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</si>
  <si>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</si>
  <si>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</si>
  <si>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</si>
  <si>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</si>
  <si>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</si>
  <si>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</si>
  <si>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</si>
  <si>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</si>
  <si>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</si>
  <si>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</si>
  <si>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</si>
  <si>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</si>
  <si>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</si>
  <si>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</si>
  <si>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</si>
  <si>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</si>
  <si>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</si>
  <si>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</si>
  <si>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</si>
  <si>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</si>
  <si>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</si>
  <si>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</si>
  <si>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</si>
  <si>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</si>
  <si>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</si>
  <si>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</si>
  <si>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</si>
  <si>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</si>
  <si>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</si>
  <si>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</si>
  <si>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</si>
  <si>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</si>
  <si>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</si>
  <si>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</si>
  <si>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</si>
  <si>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</si>
  <si>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</si>
  <si>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</si>
  <si>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</si>
  <si>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</si>
  <si>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</si>
  <si>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</si>
  <si>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</si>
  <si>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</si>
  <si>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</si>
  <si>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</si>
  <si>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</si>
  <si>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</si>
  <si>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</si>
  <si>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</si>
  <si>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</si>
  <si>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</si>
  <si>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</si>
  <si>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</si>
  <si>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</si>
  <si>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</si>
  <si>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</si>
  <si>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</si>
  <si>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</si>
  <si>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</si>
  <si>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</si>
  <si>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</si>
  <si>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</si>
  <si>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</si>
  <si>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</si>
  <si>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</si>
  <si>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</si>
  <si>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</si>
  <si>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</si>
  <si>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</si>
  <si>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</si>
  <si>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</si>
  <si>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</si>
  <si>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</si>
  <si>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</si>
  <si>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</si>
  <si>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</si>
  <si>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</si>
  <si>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</si>
  <si>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</si>
  <si>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</si>
  <si>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</si>
  <si>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</si>
  <si>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</si>
  <si>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</si>
  <si>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</si>
  <si>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</si>
  <si>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</si>
  <si>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</si>
  <si>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</si>
  <si>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</si>
  <si>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</si>
  <si>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</si>
  <si>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</si>
  <si>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</si>
  <si>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</si>
  <si>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</si>
  <si>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</si>
  <si>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</si>
  <si>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</si>
  <si>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</si>
  <si>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</si>
  <si>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</si>
  <si>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</si>
  <si>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</si>
  <si>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</si>
  <si>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</si>
  <si>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</si>
  <si>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</si>
  <si>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</si>
  <si>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</si>
  <si>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</si>
  <si>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</si>
  <si>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</si>
  <si>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</si>
  <si>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</si>
  <si>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</si>
  <si>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</si>
  <si>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</si>
  <si>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</si>
  <si>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</si>
  <si>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</si>
  <si>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</si>
  <si>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</si>
  <si>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</si>
  <si>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</si>
  <si>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</si>
  <si>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</si>
  <si>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</si>
  <si>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</si>
  <si>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</si>
  <si>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</si>
  <si>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</si>
  <si>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</si>
  <si>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</si>
  <si>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</si>
  <si>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</si>
  <si>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</si>
  <si>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</si>
  <si>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</si>
  <si>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</si>
  <si>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</si>
  <si>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</si>
  <si>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</si>
  <si>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</si>
  <si>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</si>
  <si>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</si>
  <si>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</si>
  <si>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</si>
  <si>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</si>
  <si>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</si>
  <si>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</si>
  <si>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</si>
  <si>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</si>
  <si>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</si>
  <si>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</si>
  <si>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</si>
  <si>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</si>
  <si>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</si>
  <si>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</si>
  <si>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</si>
  <si>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</si>
  <si>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</si>
  <si>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</si>
  <si>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</si>
  <si>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</si>
  <si>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</si>
  <si>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</si>
  <si>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</si>
  <si>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</si>
  <si>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</si>
  <si>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</si>
  <si>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</si>
  <si>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</si>
  <si>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</si>
  <si>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</si>
  <si>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</si>
  <si>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</si>
  <si>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</si>
  <si>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</si>
  <si>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</si>
  <si>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</si>
  <si>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</si>
  <si>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</si>
  <si>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</si>
  <si>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</si>
  <si>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</si>
  <si>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</si>
  <si>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</si>
  <si>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</si>
  <si>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</si>
  <si>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</si>
  <si>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</si>
  <si>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</si>
  <si>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</si>
  <si>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</si>
  <si>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</si>
  <si>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</si>
  <si>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</si>
  <si>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</si>
  <si>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</si>
  <si>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</si>
  <si>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</si>
  <si>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</si>
  <si>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</si>
  <si>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</si>
  <si>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</si>
  <si>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</si>
  <si>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</si>
  <si>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</si>
  <si>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</si>
  <si>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</si>
  <si>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</si>
  <si>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</si>
  <si>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</si>
  <si>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</si>
  <si>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</si>
  <si>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</si>
  <si>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</si>
  <si>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</si>
  <si>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</si>
  <si>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</si>
  <si>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</si>
  <si>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</si>
  <si>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</si>
  <si>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</si>
  <si>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</si>
  <si>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</si>
  <si>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</si>
  <si>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</si>
  <si>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</si>
  <si>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</si>
  <si>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</si>
  <si>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</si>
  <si>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</si>
  <si>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</si>
  <si>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</si>
  <si>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</si>
  <si>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</si>
  <si>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</si>
  <si>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</si>
  <si>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</si>
  <si>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</si>
  <si>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</si>
  <si>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</si>
  <si>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</si>
  <si>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</si>
  <si>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</si>
  <si>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</si>
  <si>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</si>
  <si>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</si>
  <si>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</si>
  <si>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</si>
  <si>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</si>
  <si>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</si>
  <si>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</si>
  <si>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</si>
  <si>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</si>
  <si>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</si>
  <si>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</si>
  <si>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</si>
  <si>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</si>
  <si>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</si>
  <si>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</si>
  <si>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</si>
  <si>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</si>
  <si>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</si>
  <si>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</si>
  <si>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</si>
  <si>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</si>
  <si>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</si>
  <si>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</si>
  <si>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</si>
  <si>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</si>
  <si>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</si>
  <si>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</si>
  <si>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</si>
  <si>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</si>
  <si>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</si>
  <si>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</si>
  <si>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</si>
  <si>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</si>
  <si>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</si>
  <si>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</si>
  <si>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</si>
  <si>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</si>
  <si>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</si>
  <si>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</si>
  <si>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</si>
  <si>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</si>
  <si>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</si>
  <si>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</si>
  <si>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</si>
  <si>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</si>
  <si>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</si>
  <si>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</si>
  <si>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</si>
  <si>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</si>
  <si>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</si>
  <si>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</si>
  <si>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</si>
  <si>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</si>
  <si>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</si>
  <si>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</si>
  <si>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</si>
  <si>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</si>
  <si>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</si>
  <si>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</si>
  <si>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</si>
  <si>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</si>
  <si>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</si>
  <si>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</si>
  <si>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</si>
  <si>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</si>
  <si>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</si>
  <si>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</si>
  <si>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</si>
  <si>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</si>
  <si>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</si>
  <si>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</si>
  <si>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</si>
  <si>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</si>
  <si>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</si>
  <si>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</si>
  <si>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</si>
  <si>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</si>
  <si>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</si>
  <si>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</si>
  <si>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</si>
  <si>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</si>
  <si>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</si>
  <si>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</si>
  <si>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</si>
  <si>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</si>
  <si>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</si>
  <si>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</si>
  <si>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</si>
  <si>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</si>
  <si>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</si>
  <si>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</si>
  <si>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</si>
  <si>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</si>
  <si>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</si>
  <si>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</si>
  <si>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</si>
  <si>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</si>
  <si>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</si>
  <si>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</si>
  <si>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</si>
  <si>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</si>
  <si>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</si>
  <si>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</si>
  <si>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</si>
  <si>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</si>
  <si>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</si>
  <si>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</si>
  <si>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</si>
  <si>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</si>
  <si>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</si>
  <si>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</si>
  <si>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</si>
  <si>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</si>
  <si>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</si>
  <si>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</si>
  <si>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</si>
  <si>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</si>
  <si>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</si>
  <si>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</si>
  <si>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</si>
  <si>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</si>
  <si>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</si>
  <si>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</si>
  <si>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</si>
  <si>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</si>
  <si>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</si>
  <si>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</si>
  <si>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</si>
  <si>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</si>
  <si>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</si>
  <si>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</si>
  <si>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</si>
  <si>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</si>
  <si>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</si>
  <si>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</si>
  <si>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</si>
  <si>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</si>
  <si>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</si>
  <si>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</si>
  <si>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</si>
  <si>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</si>
  <si>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</si>
  <si>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</si>
  <si>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</si>
  <si>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</si>
  <si>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</si>
  <si>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</si>
  <si>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</si>
  <si>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</si>
  <si>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</si>
  <si>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</si>
  <si>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</si>
  <si>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</si>
  <si>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</si>
  <si>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</si>
  <si>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</si>
  <si>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</si>
  <si>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</si>
  <si>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</si>
  <si>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</si>
  <si>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</si>
  <si>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</si>
  <si>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</si>
  <si>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</si>
  <si>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</si>
  <si>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</si>
  <si>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</si>
  <si>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</si>
  <si>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</si>
  <si>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</si>
  <si>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</si>
  <si>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</si>
  <si>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</si>
  <si>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</si>
  <si>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</si>
  <si>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</si>
  <si>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</si>
  <si>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</si>
  <si>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</si>
  <si>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</si>
  <si>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</si>
  <si>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</si>
  <si>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</si>
  <si>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</si>
  <si>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</si>
  <si>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</si>
  <si>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</si>
  <si>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</si>
  <si>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</si>
  <si>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</si>
  <si>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</si>
  <si>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</si>
  <si>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</si>
  <si>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</si>
  <si>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</si>
  <si>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</si>
  <si>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</si>
  <si>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</si>
  <si>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</si>
  <si>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</si>
  <si>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</si>
  <si>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</si>
  <si>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</si>
  <si>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</si>
  <si>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</si>
  <si>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</si>
  <si>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</si>
  <si>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</si>
  <si>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</si>
  <si>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</si>
  <si>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</si>
  <si>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</si>
  <si>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</si>
  <si>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</si>
  <si>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</si>
  <si>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</si>
  <si>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</si>
  <si>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</si>
  <si>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</si>
  <si>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</si>
  <si>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</si>
  <si>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</si>
  <si>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</si>
  <si>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</si>
  <si>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</si>
  <si>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</si>
  <si>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</si>
  <si>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</si>
  <si>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</si>
  <si>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</si>
  <si>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</si>
  <si>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</si>
  <si>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</si>
  <si>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</si>
  <si>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</si>
  <si>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</si>
  <si>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</si>
  <si>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</si>
  <si>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</si>
  <si>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</si>
  <si>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</si>
  <si>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</si>
  <si>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</si>
  <si>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</si>
  <si>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</si>
  <si>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</si>
  <si>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</si>
  <si>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</si>
  <si>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</si>
  <si>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</si>
  <si>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</si>
  <si>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</si>
  <si>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</si>
  <si>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</si>
  <si>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</si>
  <si>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</si>
  <si>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</si>
  <si>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</si>
  <si>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</si>
  <si>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</si>
  <si>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</si>
  <si>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</si>
  <si>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</si>
  <si>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</si>
  <si>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</si>
  <si>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</si>
  <si>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</si>
  <si>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</si>
  <si>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</si>
  <si>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</si>
  <si>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</si>
  <si>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</si>
  <si>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</si>
  <si>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</si>
  <si>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</si>
  <si>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</si>
  <si>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</si>
  <si>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</si>
  <si>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</si>
  <si>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</si>
  <si>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</si>
  <si>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</si>
  <si>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</si>
  <si>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</si>
  <si>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</si>
  <si>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</si>
  <si>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</si>
  <si>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</si>
  <si>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</si>
  <si>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</si>
  <si>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</si>
  <si>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</si>
  <si>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</si>
  <si>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</si>
  <si>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</si>
  <si>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</si>
  <si>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</si>
  <si>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</si>
  <si>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</si>
  <si>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</si>
  <si>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</si>
  <si>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</si>
  <si>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</si>
  <si>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</si>
  <si>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</si>
  <si>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</si>
  <si>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</si>
  <si>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</si>
  <si>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</si>
  <si>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</si>
  <si>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</si>
  <si>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</si>
  <si>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</si>
  <si>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</si>
  <si>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</si>
  <si>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</si>
  <si>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</si>
  <si>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</si>
  <si>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</si>
  <si>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</si>
  <si>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</si>
  <si>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</si>
  <si>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</si>
  <si>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</si>
  <si>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</si>
  <si>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</si>
  <si>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</si>
  <si>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</si>
  <si>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</si>
  <si>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</si>
  <si>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</si>
  <si>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</si>
  <si>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</si>
  <si>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</si>
  <si>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</si>
  <si>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</si>
  <si>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</si>
  <si>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</si>
  <si>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</si>
  <si>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</si>
  <si>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</si>
  <si>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</si>
  <si>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</si>
  <si>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</si>
  <si>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</si>
  <si>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</si>
  <si>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</si>
  <si>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</si>
  <si>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</si>
  <si>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</si>
  <si>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</si>
  <si>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</si>
  <si>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</si>
  <si>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</si>
  <si>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</si>
  <si>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</si>
  <si>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</si>
  <si>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</si>
  <si>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</si>
  <si>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</si>
  <si>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</si>
  <si>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</si>
  <si>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</si>
  <si>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</si>
  <si>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</si>
  <si>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</si>
  <si>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</si>
  <si>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</si>
  <si>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</si>
  <si>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</si>
  <si>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</si>
  <si>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</si>
  <si>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</si>
  <si>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</si>
  <si>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</si>
  <si>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</si>
  <si>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</si>
  <si>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</si>
  <si>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</si>
  <si>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</si>
  <si>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</si>
  <si>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</si>
  <si>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</si>
  <si>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</si>
  <si>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</si>
  <si>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</si>
  <si>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</si>
  <si>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</si>
  <si>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</si>
  <si>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</si>
  <si>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</si>
  <si>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</si>
  <si>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</si>
  <si>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</si>
  <si>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</si>
  <si>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</si>
  <si>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</si>
  <si>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</si>
  <si>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</si>
  <si>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</si>
  <si>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</si>
  <si>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</si>
  <si>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</si>
  <si>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</si>
  <si>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</si>
  <si>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</si>
  <si>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</si>
  <si>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</si>
  <si>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</si>
  <si>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</si>
  <si>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</si>
  <si>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</si>
  <si>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</si>
  <si>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</si>
  <si>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</si>
  <si>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</si>
  <si>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</si>
  <si>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</si>
  <si>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</si>
  <si>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</si>
  <si>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</si>
  <si>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</si>
  <si>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</si>
  <si>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</si>
  <si>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</si>
  <si>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</si>
  <si>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</si>
  <si>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</si>
  <si>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</si>
  <si>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</si>
  <si>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</si>
  <si>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</si>
  <si>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</si>
  <si>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</si>
  <si>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</si>
  <si>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</si>
  <si>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</si>
  <si>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</si>
  <si>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</si>
  <si>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</si>
  <si>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</si>
  <si>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</si>
  <si>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</si>
  <si>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</si>
  <si>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</si>
  <si>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</si>
  <si>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</si>
  <si>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</si>
  <si>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</si>
  <si>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</si>
  <si>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</si>
  <si>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</si>
  <si>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</si>
  <si>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</si>
  <si>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</si>
  <si>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</si>
  <si>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</si>
  <si>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</si>
  <si>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</si>
  <si>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</si>
  <si>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</si>
  <si>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</si>
  <si>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</si>
  <si>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</si>
  <si>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</si>
  <si>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</si>
  <si>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</si>
  <si>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</si>
  <si>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</si>
  <si>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</si>
  <si>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</si>
  <si>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</si>
  <si>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</si>
  <si>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</si>
  <si>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</si>
  <si>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</si>
  <si>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</si>
  <si>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</si>
  <si>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</si>
  <si>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</si>
  <si>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</si>
  <si>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</si>
  <si>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</si>
  <si>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</si>
  <si>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</si>
  <si>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</si>
  <si>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</si>
  <si>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</si>
  <si>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</si>
  <si>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</si>
  <si>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</si>
  <si>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</si>
  <si>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</si>
  <si>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</si>
  <si>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</si>
  <si>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</si>
  <si>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</si>
  <si>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</si>
  <si>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</si>
  <si>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</si>
  <si>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</si>
  <si>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</si>
  <si>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</si>
  <si>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</si>
  <si>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</si>
  <si>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</si>
  <si>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</si>
  <si>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</si>
  <si>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</si>
  <si>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</si>
  <si>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</si>
  <si>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</si>
  <si>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</si>
  <si>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</si>
  <si>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</si>
  <si>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</si>
  <si>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</si>
  <si>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</si>
  <si>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</si>
  <si>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</si>
  <si>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</si>
  <si>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</si>
  <si>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</si>
  <si>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</si>
  <si>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</si>
  <si>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</si>
  <si>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</si>
  <si>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</si>
  <si>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</si>
  <si>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</si>
  <si>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</si>
  <si>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</si>
  <si>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</si>
  <si>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</si>
  <si>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</si>
  <si>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</si>
  <si>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</si>
  <si>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</si>
  <si>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</si>
  <si>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</si>
  <si>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</si>
  <si>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</si>
  <si>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</si>
  <si>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</si>
  <si>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</si>
  <si>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</si>
  <si>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</si>
  <si>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</si>
  <si>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</si>
  <si>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</si>
  <si>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</si>
  <si>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</si>
  <si>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</si>
  <si>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</si>
  <si>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</si>
  <si>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</si>
  <si>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</si>
  <si>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</si>
  <si>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</si>
  <si>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</si>
  <si>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</si>
  <si>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</si>
  <si>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</si>
  <si>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</si>
  <si>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</si>
  <si>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</si>
  <si>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</si>
  <si>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</si>
  <si>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</si>
  <si>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</si>
  <si>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</si>
  <si>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</si>
  <si>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</si>
  <si>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</si>
  <si>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</si>
  <si>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</si>
  <si>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</si>
  <si>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</si>
  <si>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</si>
  <si>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</si>
  <si>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</si>
  <si>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</si>
  <si>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</si>
  <si>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</si>
  <si>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</si>
  <si>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</si>
  <si>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</si>
  <si>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</si>
  <si>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</si>
  <si>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</si>
  <si>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</si>
  <si>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</si>
  <si>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</si>
  <si>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</si>
  <si>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</si>
  <si>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</si>
  <si>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</si>
  <si>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</si>
  <si>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</si>
  <si>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</si>
  <si>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</si>
  <si>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</si>
  <si>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</si>
  <si>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</si>
  <si>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</si>
  <si>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</si>
  <si>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</si>
  <si>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</si>
  <si>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</si>
  <si>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</si>
  <si>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</si>
  <si>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</si>
  <si>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</si>
  <si>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</si>
  <si>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</si>
  <si>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</si>
  <si>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</si>
  <si>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</si>
  <si>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</si>
  <si>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</si>
  <si>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</si>
  <si>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</si>
  <si>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</si>
  <si>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</si>
  <si>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</si>
  <si>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</si>
  <si>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</si>
  <si>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</si>
  <si>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</si>
  <si>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</si>
  <si>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</si>
  <si>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</si>
  <si>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</si>
  <si>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</si>
  <si>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</si>
  <si>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</si>
  <si>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</si>
  <si>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</si>
  <si>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</si>
  <si>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</si>
  <si>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</si>
  <si>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</si>
  <si>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</si>
  <si>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</si>
  <si>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</si>
  <si>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</si>
  <si>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</si>
  <si>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</si>
  <si>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</si>
  <si>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</si>
  <si>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</si>
  <si>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</si>
  <si>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</si>
  <si>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</si>
  <si>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</si>
  <si>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</si>
  <si>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</si>
  <si>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</si>
  <si>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</si>
  <si>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</si>
  <si>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</si>
  <si>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</si>
  <si>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</si>
  <si>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</si>
  <si>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</si>
  <si>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</si>
  <si>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</si>
  <si>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</si>
  <si>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</si>
  <si>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</si>
  <si>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</si>
  <si>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</si>
  <si>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</si>
  <si>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</si>
  <si>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</si>
  <si>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</si>
  <si>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</si>
  <si>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</si>
  <si>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</si>
  <si>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</si>
  <si>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</si>
  <si>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</si>
  <si>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</si>
  <si>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</si>
  <si>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</si>
  <si>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</si>
  <si>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</si>
  <si>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</si>
  <si>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</si>
  <si>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</si>
  <si>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</si>
  <si>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</si>
  <si>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</si>
  <si>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</si>
  <si>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</si>
  <si>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</si>
  <si>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</si>
  <si>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</si>
  <si>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</si>
  <si>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</si>
  <si>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</si>
  <si>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</si>
  <si>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</si>
  <si>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</si>
  <si>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</si>
  <si>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</si>
  <si>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</si>
  <si>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</si>
  <si>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</si>
  <si>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</si>
  <si>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</si>
  <si>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</si>
  <si>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</si>
  <si>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</si>
  <si>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</si>
  <si>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</si>
  <si>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</si>
  <si>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</si>
  <si>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</si>
  <si>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</si>
  <si>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</si>
  <si>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</si>
  <si>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</si>
  <si>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</si>
  <si>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</si>
  <si>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</si>
  <si>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</si>
  <si>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</si>
  <si>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</si>
  <si>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</si>
  <si>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</si>
  <si>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</si>
  <si>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</si>
  <si>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</si>
  <si>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</si>
  <si>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</si>
  <si>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</si>
  <si>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</si>
  <si>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</si>
  <si>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</si>
  <si>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</si>
  <si>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</si>
  <si>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</si>
  <si>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</si>
  <si>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</si>
  <si>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</si>
  <si>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</si>
  <si>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</si>
  <si>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</si>
  <si>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</si>
  <si>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</si>
  <si>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</si>
  <si>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</si>
  <si>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</si>
  <si>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</si>
  <si>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</si>
  <si>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</si>
  <si>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</si>
  <si>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</si>
  <si>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</si>
  <si>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</si>
  <si>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</si>
  <si>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</si>
  <si>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</si>
  <si>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</si>
  <si>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</si>
  <si>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</si>
  <si>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</si>
  <si>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</si>
  <si>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</si>
  <si>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</si>
  <si>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</si>
  <si>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</si>
  <si>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</si>
  <si>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</si>
  <si>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</si>
  <si>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</si>
  <si>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</si>
  <si>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</si>
  <si>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</si>
  <si>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</si>
  <si>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</si>
  <si>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</si>
  <si>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</si>
  <si>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</si>
  <si>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</si>
  <si>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</si>
  <si>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</si>
  <si>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</si>
  <si>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</si>
  <si>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</si>
  <si>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</si>
  <si>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</si>
  <si>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</si>
  <si>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</si>
  <si>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</si>
  <si>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</si>
  <si>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</si>
  <si>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</si>
  <si>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</si>
  <si>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</si>
  <si>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</si>
  <si>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</si>
  <si>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</si>
  <si>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</si>
  <si>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</si>
  <si>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</si>
  <si>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</si>
  <si>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</si>
  <si>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</si>
  <si>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</si>
  <si>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</si>
  <si>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</si>
  <si>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</si>
  <si>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</si>
  <si>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</si>
  <si>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</si>
  <si>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</si>
  <si>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</si>
  <si>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</si>
  <si>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</si>
  <si>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</si>
  <si>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</si>
  <si>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</si>
  <si>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</si>
  <si>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</si>
  <si>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</si>
  <si>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</si>
  <si>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</si>
  <si>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</si>
  <si>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</si>
  <si>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</si>
  <si>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</si>
  <si>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</si>
  <si>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</si>
  <si>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</si>
  <si>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</si>
  <si>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</si>
  <si>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</si>
  <si>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</si>
  <si>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</si>
  <si>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</si>
  <si>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</si>
  <si>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</si>
  <si>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</si>
  <si>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</si>
  <si>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</si>
  <si>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</si>
  <si>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</si>
  <si>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</si>
  <si>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</si>
  <si>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</si>
  <si>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</si>
  <si>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</si>
  <si>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</si>
  <si>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</si>
  <si>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</si>
  <si>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</si>
  <si>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</si>
  <si>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</si>
  <si>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</si>
  <si>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</si>
  <si>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</si>
  <si>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</si>
  <si>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</si>
  <si>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</si>
  <si>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</si>
  <si>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</si>
  <si>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</si>
  <si>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</si>
  <si>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</si>
  <si>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</si>
  <si>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</si>
  <si>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</si>
  <si>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</si>
  <si>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</si>
  <si>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</si>
  <si>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</si>
  <si>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</si>
  <si>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</si>
  <si>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</si>
  <si>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</si>
  <si>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</si>
  <si>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</si>
  <si>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</si>
  <si>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</si>
  <si>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</si>
  <si>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</si>
  <si>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</si>
  <si>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</si>
  <si>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</si>
  <si>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</si>
  <si>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</si>
  <si>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</si>
  <si>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</si>
  <si>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</si>
  <si>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</si>
  <si>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</si>
  <si>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</si>
  <si>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</si>
  <si>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</si>
  <si>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</si>
  <si>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</si>
  <si>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</si>
  <si>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</si>
  <si>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</si>
  <si>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</si>
  <si>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</si>
  <si>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</si>
  <si>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</si>
  <si>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</si>
  <si>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</si>
  <si>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</si>
  <si>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</si>
  <si>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</si>
  <si>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</si>
  <si>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</si>
  <si>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</si>
  <si>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</si>
  <si>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</si>
  <si>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</si>
  <si>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</si>
  <si>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</si>
  <si>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</si>
  <si>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</si>
  <si>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</si>
  <si>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</si>
  <si>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</si>
  <si>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</si>
  <si>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</si>
  <si>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</si>
  <si>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</si>
  <si>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</si>
  <si>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</si>
  <si>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</si>
  <si>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</si>
  <si>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</si>
  <si>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</si>
  <si>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</si>
  <si>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</si>
  <si>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</si>
  <si>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</si>
  <si>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</si>
  <si>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</si>
  <si>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</si>
  <si>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</si>
  <si>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</si>
  <si>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</si>
  <si>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</si>
  <si>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</si>
  <si>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</si>
  <si>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</si>
  <si>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</si>
  <si>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</si>
  <si>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</si>
  <si>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</si>
  <si>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</si>
  <si>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</si>
  <si>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</si>
  <si>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</si>
  <si>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</si>
  <si>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</si>
  <si>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</si>
  <si>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</si>
  <si>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</si>
  <si>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</si>
  <si>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</si>
  <si>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</si>
  <si>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</si>
  <si>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</si>
  <si>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</si>
  <si>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</si>
  <si>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</si>
  <si>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</si>
  <si>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</si>
  <si>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</si>
  <si>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</si>
  <si>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</si>
  <si>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</si>
  <si>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</si>
  <si>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</si>
  <si>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</si>
  <si>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</si>
  <si>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</si>
  <si>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</si>
  <si>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</si>
  <si>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</si>
  <si>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</si>
  <si>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</si>
  <si>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</si>
  <si>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</si>
  <si>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</si>
  <si>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</si>
  <si>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</si>
  <si>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</si>
  <si>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</si>
  <si>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</si>
  <si>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</si>
  <si>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</si>
  <si>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</si>
  <si>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</si>
  <si>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</si>
  <si>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</si>
  <si>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</si>
  <si>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</si>
  <si>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</si>
  <si>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</si>
  <si>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</si>
  <si>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</si>
  <si>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</si>
  <si>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</si>
  <si>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</si>
  <si>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</si>
  <si>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</si>
  <si>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</si>
  <si>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</si>
  <si>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</si>
  <si>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</si>
  <si>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</si>
  <si>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</si>
  <si>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</si>
  <si>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</si>
  <si>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</si>
  <si>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</si>
  <si>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</si>
  <si>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</si>
  <si>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</si>
  <si>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</si>
  <si>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</si>
  <si>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</si>
  <si>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</si>
  <si>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</si>
  <si>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</si>
  <si>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</si>
  <si>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</si>
  <si>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</si>
  <si>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</si>
  <si>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</si>
  <si>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</si>
  <si>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</si>
  <si>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</si>
  <si>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</si>
  <si>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</si>
  <si>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</si>
  <si>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</si>
  <si>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</si>
  <si>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</si>
  <si>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</si>
  <si>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</si>
  <si>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</si>
  <si>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</si>
  <si>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</si>
  <si>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</si>
  <si>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</si>
  <si>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</si>
  <si>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</si>
  <si>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</si>
  <si>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</si>
  <si>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</si>
  <si>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</si>
  <si>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</si>
  <si>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</si>
  <si>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</si>
  <si>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</si>
  <si>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</si>
  <si>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</si>
  <si>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</si>
  <si>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</si>
  <si>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</si>
  <si>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</si>
  <si>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</si>
  <si>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</si>
  <si>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</si>
  <si>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</si>
  <si>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</si>
  <si>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</si>
  <si>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</si>
  <si>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</si>
  <si>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</si>
  <si>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</si>
  <si>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</si>
  <si>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</si>
  <si>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</si>
  <si>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</si>
  <si>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</si>
  <si>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</si>
  <si>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</si>
  <si>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</si>
  <si>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</si>
  <si>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</si>
  <si>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</si>
  <si>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</si>
  <si>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</si>
  <si>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</si>
  <si>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</si>
  <si>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</si>
  <si>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</si>
  <si>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</si>
  <si>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</si>
  <si>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</si>
  <si>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</si>
  <si>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</si>
  <si>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</si>
  <si>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</si>
  <si>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</si>
  <si>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</si>
  <si>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</si>
  <si>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</si>
  <si>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</si>
  <si>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</si>
  <si>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</si>
  <si>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</si>
  <si>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</si>
  <si>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</si>
  <si>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</si>
  <si>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</si>
  <si>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</si>
  <si>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</si>
  <si>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</si>
  <si>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</si>
  <si>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</si>
  <si>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</si>
  <si>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</si>
  <si>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</si>
  <si>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</si>
  <si>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</si>
  <si>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</si>
  <si>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</si>
  <si>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</si>
  <si>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</si>
  <si>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</si>
  <si>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</si>
  <si>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</si>
  <si>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</si>
  <si>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</si>
  <si>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</si>
  <si>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</si>
  <si>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</si>
  <si>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</si>
  <si>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</si>
  <si>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</si>
  <si>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</si>
  <si>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</si>
  <si>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</si>
  <si>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</si>
  <si>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</si>
  <si>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</si>
  <si>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</si>
  <si>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</si>
  <si>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</si>
  <si>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</si>
  <si>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</si>
  <si>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</si>
  <si>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</si>
  <si>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</si>
  <si>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</si>
  <si>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</si>
  <si>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</si>
  <si>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</si>
  <si>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</si>
  <si>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</si>
  <si>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</si>
  <si>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</si>
  <si>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</si>
  <si>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</si>
  <si>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</si>
  <si>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</si>
  <si>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</si>
  <si>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</si>
  <si>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</si>
  <si>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</si>
  <si>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</si>
  <si>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</si>
  <si>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</si>
  <si>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</si>
  <si>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</si>
  <si>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</si>
  <si>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</si>
  <si>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</si>
  <si>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</si>
  <si>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</si>
  <si>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</si>
  <si>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</si>
  <si>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</si>
  <si>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</si>
  <si>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</si>
  <si>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</si>
  <si>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</si>
  <si>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</si>
  <si>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</si>
  <si>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</si>
  <si>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</si>
  <si>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</si>
  <si>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</si>
  <si>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</si>
  <si>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</si>
  <si>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</si>
  <si>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</si>
  <si>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</si>
  <si>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</si>
  <si>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</si>
  <si>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</si>
  <si>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</si>
  <si>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</si>
  <si>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</si>
  <si>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</si>
  <si>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</si>
  <si>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</si>
  <si>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</si>
  <si>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</si>
  <si>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</si>
  <si>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</si>
  <si>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</si>
  <si>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</si>
  <si>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</si>
  <si>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</si>
  <si>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</si>
  <si>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</si>
  <si>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</si>
  <si>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</si>
  <si>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</si>
  <si>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</si>
  <si>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</si>
  <si>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</si>
  <si>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</si>
  <si>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</si>
  <si>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</si>
  <si>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</si>
  <si>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</si>
  <si>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</si>
  <si>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</si>
  <si>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</si>
  <si>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</si>
  <si>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</si>
  <si>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</si>
  <si>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</si>
  <si>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</si>
  <si>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</si>
  <si>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</si>
  <si>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</si>
  <si>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</si>
  <si>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</si>
  <si>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</si>
  <si>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</si>
  <si>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</si>
  <si>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</si>
  <si>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</si>
  <si>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</si>
  <si>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</si>
  <si>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</si>
  <si>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</si>
  <si>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</si>
  <si>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</si>
  <si>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</si>
  <si>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</si>
  <si>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</si>
  <si>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</si>
  <si>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</si>
  <si>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</si>
  <si>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</si>
  <si>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</si>
  <si>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</si>
  <si>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</si>
  <si>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</si>
  <si>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</si>
  <si>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</si>
  <si>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</si>
  <si>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</si>
  <si>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</si>
  <si>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</si>
  <si>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</si>
  <si>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</si>
  <si>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</si>
  <si>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</si>
  <si>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</si>
  <si>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</si>
  <si>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</si>
  <si>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</si>
  <si>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</si>
  <si>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</si>
  <si>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</si>
  <si>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</si>
  <si>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</si>
  <si>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</si>
  <si>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</si>
  <si>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</si>
  <si>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</si>
  <si>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</si>
  <si>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</si>
  <si>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</si>
  <si>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</si>
  <si>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</si>
  <si>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</si>
  <si>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</si>
  <si>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</si>
  <si>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</si>
  <si>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</si>
  <si>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</si>
  <si>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</si>
  <si>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</si>
  <si>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</si>
  <si>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</si>
  <si>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</si>
  <si>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</si>
  <si>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</si>
  <si>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</si>
  <si>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</si>
  <si>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</si>
  <si>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</si>
  <si>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</si>
  <si>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</si>
  <si>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</si>
  <si>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</si>
  <si>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</si>
  <si>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</si>
  <si>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</si>
  <si>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</si>
  <si>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</si>
  <si>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</si>
  <si>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</si>
  <si>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</si>
  <si>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</si>
  <si>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</si>
  <si>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</si>
  <si>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</si>
  <si>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</si>
  <si>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</si>
  <si>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</si>
  <si>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</si>
  <si>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</si>
  <si>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</si>
  <si>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</si>
  <si>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</si>
  <si>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</si>
  <si>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</si>
  <si>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</si>
  <si>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</si>
  <si>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</si>
  <si>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</si>
  <si>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</si>
  <si>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</si>
  <si>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</si>
  <si>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</si>
  <si>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</si>
  <si>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</si>
  <si>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</si>
  <si>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</si>
  <si>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</si>
  <si>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</si>
  <si>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</si>
  <si>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</si>
  <si>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</si>
  <si>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</si>
  <si>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</si>
  <si>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</si>
  <si>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</si>
  <si>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</si>
  <si>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</si>
  <si>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</si>
  <si>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</si>
  <si>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</si>
  <si>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</si>
  <si>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</si>
  <si>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</si>
  <si>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</si>
  <si>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</si>
  <si>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</si>
  <si>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</si>
  <si>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</si>
  <si>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</si>
  <si>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</si>
  <si>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</si>
  <si>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</si>
  <si>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</si>
  <si>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</si>
  <si>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</si>
  <si>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</si>
  <si>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</si>
  <si>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</si>
  <si>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</si>
  <si>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</si>
  <si>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</si>
  <si>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</si>
  <si>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</si>
  <si>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</si>
  <si>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</si>
  <si>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</si>
  <si>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</si>
  <si>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</si>
  <si>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</si>
  <si>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</si>
  <si>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</si>
  <si>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</si>
  <si>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</si>
  <si>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</si>
  <si>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</si>
  <si>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</si>
  <si>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</si>
  <si>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</si>
  <si>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</si>
  <si>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</si>
  <si>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</si>
  <si>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</si>
  <si>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</si>
  <si>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</si>
  <si>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</si>
  <si>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</si>
  <si>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</si>
  <si>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</si>
  <si>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</si>
  <si>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</si>
  <si>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</si>
  <si>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</si>
  <si>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</si>
  <si>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</si>
  <si>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</si>
  <si>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</si>
  <si>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</si>
  <si>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</si>
  <si>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</si>
  <si>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</si>
  <si>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</si>
  <si>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</si>
  <si>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</si>
  <si>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</si>
  <si>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</si>
  <si>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</si>
  <si>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</si>
  <si>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</si>
  <si>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</si>
  <si>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</si>
  <si>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</si>
  <si>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</si>
  <si>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</si>
  <si>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</si>
  <si>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</si>
  <si>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</si>
  <si>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</si>
  <si>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</si>
  <si>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</si>
  <si>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</si>
  <si>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</si>
  <si>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</si>
  <si>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</si>
  <si>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</si>
  <si>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</si>
  <si>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</si>
  <si>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</si>
  <si>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</si>
  <si>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</si>
  <si>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</si>
  <si>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</si>
  <si>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</si>
  <si>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</si>
  <si>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</si>
  <si>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</si>
  <si>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</si>
  <si>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</si>
  <si>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</si>
  <si>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</si>
  <si>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</si>
  <si>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</si>
  <si>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</si>
  <si>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</si>
  <si>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</si>
  <si>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</si>
  <si>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</si>
  <si>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</si>
  <si>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</si>
  <si>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</si>
  <si>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</si>
  <si>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</si>
  <si>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</si>
  <si>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</si>
  <si>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</si>
  <si>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</si>
  <si>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</si>
  <si>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</si>
  <si>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</si>
  <si>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</si>
  <si>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</si>
  <si>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</si>
  <si>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</si>
  <si>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</si>
  <si>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</si>
  <si>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</si>
  <si>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</si>
  <si>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</si>
  <si>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</si>
  <si>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</si>
  <si>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</si>
  <si>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</si>
  <si>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</si>
  <si>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</si>
  <si>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</si>
  <si>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</si>
  <si>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</si>
  <si>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</si>
  <si>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</si>
  <si>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</si>
  <si>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</si>
  <si>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</si>
  <si>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</si>
  <si>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</si>
  <si>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</si>
  <si>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</si>
  <si>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</si>
  <si>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</si>
  <si>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</si>
  <si>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</si>
  <si>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</si>
  <si>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</si>
  <si>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</si>
  <si>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</si>
  <si>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</si>
  <si>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</si>
  <si>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</si>
  <si>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</si>
  <si>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</si>
  <si>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</si>
  <si>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</si>
  <si>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</si>
  <si>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</si>
  <si>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</si>
  <si>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</si>
  <si>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</si>
  <si>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</si>
  <si>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</si>
  <si>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</si>
  <si>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</si>
  <si>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</si>
  <si>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</si>
  <si>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</si>
  <si>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</si>
  <si>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</si>
  <si>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</si>
  <si>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</si>
  <si>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</si>
  <si>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</si>
  <si>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</si>
  <si>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</si>
  <si>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</si>
  <si>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</si>
  <si>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</si>
  <si>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</si>
  <si>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</si>
  <si>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</si>
  <si>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</si>
  <si>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</si>
  <si>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</si>
  <si>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</si>
  <si>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</si>
  <si>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</si>
  <si>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</si>
  <si>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</si>
  <si>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</si>
  <si>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</si>
  <si>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</si>
  <si>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</si>
  <si>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</si>
  <si>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</si>
  <si>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</si>
  <si>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</si>
  <si>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</si>
  <si>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</si>
  <si>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</si>
  <si>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</si>
  <si>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</si>
  <si>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</si>
  <si>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</si>
  <si>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</si>
  <si>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</si>
  <si>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</si>
  <si>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</si>
  <si>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</si>
  <si>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</si>
  <si>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</si>
  <si>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</si>
  <si>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</si>
  <si>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</si>
  <si>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</si>
  <si>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</si>
  <si>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</si>
  <si>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</si>
  <si>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</si>
  <si>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</si>
  <si>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</si>
  <si>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</si>
  <si>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</si>
  <si>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</si>
  <si>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</si>
  <si>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</si>
  <si>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</si>
  <si>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</si>
  <si>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</si>
  <si>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</si>
  <si>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</si>
  <si>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</si>
  <si>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</si>
  <si>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</si>
  <si>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</si>
  <si>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</si>
  <si>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</si>
  <si>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</si>
  <si>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</si>
  <si>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</si>
  <si>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</si>
  <si>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</si>
  <si>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</si>
  <si>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</si>
  <si>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</si>
  <si>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</si>
  <si>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</si>
  <si>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</si>
  <si>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</si>
  <si>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</si>
  <si>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</si>
  <si>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</si>
  <si>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</si>
  <si>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</si>
  <si>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</si>
  <si>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</si>
  <si>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</si>
  <si>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</si>
  <si>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</si>
  <si>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</si>
  <si>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</si>
  <si>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</si>
  <si>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</si>
  <si>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</si>
  <si>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</si>
  <si>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</si>
  <si>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</si>
  <si>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</si>
  <si>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</si>
  <si>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</si>
  <si>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</si>
  <si>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</si>
  <si>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</si>
  <si>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</si>
  <si>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</si>
  <si>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</si>
  <si>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</si>
  <si>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</si>
  <si>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</si>
  <si>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</si>
  <si>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</si>
  <si>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</si>
  <si>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</si>
  <si>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</si>
  <si>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</si>
  <si>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</si>
  <si>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</si>
  <si>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</si>
  <si>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</si>
  <si>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</si>
  <si>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</si>
  <si>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</si>
  <si>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</si>
  <si>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</si>
  <si>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</si>
  <si>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</si>
  <si>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</si>
  <si>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</si>
  <si>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</si>
  <si>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</si>
  <si>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</si>
  <si>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</si>
  <si>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</si>
  <si>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</si>
  <si>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</si>
  <si>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</si>
  <si>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</si>
  <si>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</si>
  <si>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</si>
  <si>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</si>
  <si>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</si>
  <si>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</si>
  <si>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</si>
  <si>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</si>
  <si>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</si>
  <si>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</si>
  <si>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</si>
  <si>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</si>
  <si>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</si>
  <si>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</si>
  <si>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</si>
  <si>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</si>
  <si>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</si>
  <si>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</si>
  <si>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</si>
  <si>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</si>
  <si>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</si>
  <si>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</si>
  <si>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</si>
  <si>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</si>
  <si>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</si>
  <si>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</si>
  <si>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</si>
  <si>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</si>
  <si>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</si>
  <si>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</si>
  <si>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</si>
  <si>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</si>
  <si>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</si>
  <si>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</si>
  <si>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</si>
  <si>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</si>
  <si>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</si>
  <si>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</si>
  <si>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</si>
  <si>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</si>
  <si>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</si>
  <si>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</si>
  <si>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</si>
  <si>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</si>
  <si>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</si>
  <si>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</si>
  <si>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</si>
  <si>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</si>
  <si>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</si>
  <si>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</si>
  <si>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</si>
  <si>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</si>
  <si>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</si>
  <si>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</si>
  <si>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</si>
  <si>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</si>
  <si>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</si>
  <si>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</si>
  <si>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</si>
  <si>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</si>
  <si>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</si>
  <si>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</si>
  <si>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</si>
  <si>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</si>
  <si>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</si>
  <si>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</si>
  <si>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</si>
  <si>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</si>
  <si>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</si>
  <si>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</si>
  <si>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</si>
  <si>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</si>
  <si>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</si>
  <si>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</si>
  <si>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</si>
  <si>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</si>
  <si>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</si>
  <si>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</si>
  <si>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</si>
  <si>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</si>
  <si>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</si>
  <si>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</si>
  <si>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</si>
  <si>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</si>
  <si>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</si>
  <si>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</si>
  <si>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</si>
  <si>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</si>
  <si>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</si>
  <si>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</si>
  <si>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</si>
  <si>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</si>
  <si>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</si>
  <si>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</si>
  <si>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</si>
  <si>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</si>
  <si>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</si>
  <si>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</si>
  <si>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</si>
  <si>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</si>
  <si>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</si>
  <si>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</si>
  <si>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</si>
  <si>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</si>
  <si>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</si>
  <si>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</si>
  <si>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</si>
  <si>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</si>
  <si>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</si>
  <si>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</si>
  <si>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</si>
  <si>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</si>
  <si>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</si>
  <si>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</si>
  <si>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</si>
  <si>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</si>
  <si>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</si>
  <si>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</si>
  <si>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</si>
  <si>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</si>
  <si>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</si>
  <si>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</si>
  <si>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</si>
  <si>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</si>
  <si>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</si>
  <si>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</si>
  <si>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</si>
  <si>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</si>
  <si>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</si>
  <si>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</si>
  <si>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</si>
  <si>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</si>
  <si>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</si>
  <si>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</si>
  <si>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</si>
  <si>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</si>
  <si>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</si>
  <si>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</si>
  <si>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</si>
  <si>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</si>
  <si>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</si>
  <si>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</si>
  <si>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</si>
  <si>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</si>
  <si>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</si>
  <si>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</si>
  <si>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</si>
  <si>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</si>
  <si>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</si>
  <si>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</si>
  <si>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</si>
  <si>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</si>
  <si>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</si>
  <si>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</si>
  <si>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</si>
  <si>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</si>
  <si>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</si>
  <si>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</si>
  <si>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</si>
  <si>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</si>
  <si>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</si>
  <si>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</si>
  <si>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</si>
  <si>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</si>
  <si>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</si>
  <si>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</si>
  <si>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</si>
  <si>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</si>
  <si>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</si>
  <si>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</si>
  <si>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</si>
  <si>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</si>
  <si>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</si>
  <si>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</si>
  <si>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</si>
  <si>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</si>
  <si>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</si>
  <si>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</si>
  <si>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</si>
  <si>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</si>
  <si>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</si>
  <si>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</si>
  <si>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</si>
  <si>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</si>
  <si>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</si>
  <si>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</si>
  <si>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</si>
  <si>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</si>
  <si>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</si>
  <si>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</si>
  <si>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</si>
  <si>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</si>
  <si>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</si>
  <si>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</si>
  <si>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</si>
  <si>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</si>
  <si>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</si>
  <si>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</si>
  <si>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</si>
  <si>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</si>
  <si>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</si>
  <si>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</si>
  <si>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</si>
  <si>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</si>
  <si>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</si>
  <si>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</si>
  <si>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</si>
  <si>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</si>
  <si>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</si>
  <si>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</si>
  <si>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</si>
  <si>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</si>
  <si>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</si>
  <si>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</si>
  <si>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</si>
  <si>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</si>
  <si>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</si>
  <si>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</si>
  <si>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</si>
  <si>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</si>
  <si>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</si>
  <si>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</si>
  <si>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</si>
  <si>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</si>
  <si>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</si>
  <si>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</si>
  <si>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</si>
  <si>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</si>
  <si>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</si>
  <si>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</si>
  <si>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</si>
  <si>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</si>
  <si>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</si>
  <si>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</si>
  <si>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</si>
  <si>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</si>
  <si>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</si>
  <si>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</si>
  <si>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</si>
  <si>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</si>
  <si>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</si>
  <si>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</si>
  <si>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</si>
  <si>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</si>
  <si>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</si>
  <si>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</si>
  <si>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</si>
  <si>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</si>
  <si>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</si>
  <si>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</si>
  <si>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</si>
  <si>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</si>
  <si>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</si>
  <si>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</si>
  <si>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</si>
  <si>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</si>
  <si>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</si>
  <si>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</si>
  <si>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</si>
  <si>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</si>
  <si>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</si>
  <si>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</si>
  <si>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</si>
  <si>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</si>
  <si>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</si>
  <si>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</si>
  <si>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</si>
  <si>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</si>
  <si>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</si>
  <si>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</si>
  <si>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</si>
  <si>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</si>
  <si>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</si>
  <si>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</si>
  <si>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</si>
  <si>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</si>
  <si>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</si>
  <si>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</si>
  <si>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</si>
  <si>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</si>
  <si>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</si>
  <si>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</si>
  <si>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</si>
  <si>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</si>
  <si>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</si>
  <si>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</si>
  <si>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</si>
  <si>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</si>
  <si>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</si>
  <si>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</si>
  <si>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</si>
  <si>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</si>
  <si>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</si>
  <si>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</si>
  <si>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</si>
  <si>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</si>
  <si>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</si>
  <si>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</si>
  <si>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</si>
  <si>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</si>
  <si>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</si>
  <si>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</si>
  <si>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</si>
  <si>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</si>
  <si>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</si>
  <si>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</si>
  <si>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</si>
  <si>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</si>
  <si>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</si>
  <si>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</si>
  <si>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</si>
  <si>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</si>
  <si>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</si>
  <si>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</si>
  <si>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</si>
  <si>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</si>
  <si>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</si>
  <si>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</si>
  <si>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</si>
  <si>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</si>
  <si>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</si>
  <si>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</si>
  <si>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</si>
  <si>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</si>
  <si>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</si>
  <si>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</si>
  <si>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</si>
  <si>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</si>
  <si>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</si>
  <si>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</si>
  <si>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</si>
  <si>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</si>
  <si>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</si>
  <si>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</si>
  <si>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</si>
  <si>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</si>
  <si>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</si>
  <si>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</si>
  <si>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</si>
  <si>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</si>
  <si>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</si>
  <si>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</si>
  <si>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</si>
  <si>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</si>
  <si>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</si>
  <si>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</si>
  <si>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</si>
  <si>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</si>
  <si>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</si>
  <si>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</si>
  <si>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</si>
  <si>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</si>
  <si>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</si>
  <si>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</si>
  <si>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</si>
  <si>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</si>
  <si>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</si>
  <si>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</si>
  <si>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</si>
  <si>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</si>
  <si>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</si>
  <si>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</si>
  <si>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</si>
  <si>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</si>
  <si>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</si>
  <si>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</si>
  <si>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</si>
  <si>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</si>
  <si>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</si>
  <si>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</si>
  <si>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</si>
  <si>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</si>
  <si>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</si>
  <si>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</si>
  <si>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</si>
  <si>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</si>
  <si>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</si>
  <si>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</si>
  <si>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</si>
  <si>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</si>
  <si>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</si>
  <si>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</si>
  <si>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</si>
  <si>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</si>
  <si>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</si>
  <si>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</si>
  <si>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</si>
  <si>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</si>
  <si>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</si>
  <si>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</si>
  <si>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</si>
  <si>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</si>
  <si>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</si>
  <si>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</si>
  <si>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</si>
  <si>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</si>
  <si>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</si>
  <si>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</si>
  <si>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</si>
  <si>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</si>
  <si>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</si>
  <si>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</si>
  <si>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</si>
  <si>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</si>
  <si>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</si>
  <si>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</si>
  <si>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</si>
  <si>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</si>
  <si>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</si>
  <si>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</si>
  <si>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</si>
  <si>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</si>
  <si>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</si>
  <si>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</si>
  <si>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</si>
  <si>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</si>
  <si>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</si>
  <si>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</si>
  <si>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</si>
  <si>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</si>
  <si>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</si>
  <si>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</si>
  <si>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</si>
  <si>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</si>
  <si>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</si>
  <si>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</si>
  <si>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</si>
  <si>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</si>
  <si>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</si>
  <si>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</si>
  <si>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</si>
  <si>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</si>
  <si>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</si>
  <si>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</si>
  <si>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</si>
  <si>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</si>
  <si>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</si>
  <si>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</si>
  <si>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</si>
  <si>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</si>
  <si>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</si>
  <si>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</si>
  <si>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</si>
  <si>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</si>
  <si>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</si>
  <si>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</si>
  <si>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</si>
  <si>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</si>
  <si>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</si>
  <si>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</si>
  <si>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</si>
  <si>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</si>
  <si>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</si>
  <si>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</si>
  <si>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</si>
  <si>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</si>
  <si>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</si>
  <si>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</si>
  <si>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</si>
  <si>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</si>
  <si>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</si>
  <si>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</si>
  <si>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</si>
  <si>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</si>
  <si>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</si>
  <si>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</si>
  <si>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</si>
  <si>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</si>
  <si>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</si>
  <si>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</si>
  <si>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</si>
  <si>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</si>
  <si>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</si>
  <si>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</si>
  <si>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</si>
  <si>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</si>
  <si>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</si>
  <si>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</si>
  <si>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</si>
  <si>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</si>
  <si>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</si>
  <si>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</si>
  <si>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</si>
  <si>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</si>
  <si>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</si>
  <si>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</si>
  <si>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</si>
  <si>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</si>
  <si>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</si>
  <si>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</si>
  <si>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</si>
  <si>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</si>
  <si>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</si>
  <si>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</si>
  <si>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</si>
  <si>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</si>
  <si>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</si>
  <si>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</si>
  <si>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</si>
  <si>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</si>
  <si>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</si>
  <si>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</si>
  <si>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</si>
  <si>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</si>
  <si>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</si>
  <si>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</si>
  <si>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</si>
  <si>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</si>
  <si>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</si>
  <si>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</si>
  <si>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</si>
  <si>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</si>
  <si>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</si>
  <si>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</si>
  <si>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</si>
  <si>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</si>
  <si>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</si>
  <si>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</si>
  <si>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</si>
  <si>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</si>
  <si>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</si>
  <si>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</si>
  <si>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</si>
  <si>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</si>
  <si>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</si>
  <si>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</si>
  <si>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</si>
  <si>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</si>
  <si>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</si>
  <si>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</si>
  <si>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</si>
  <si>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</si>
  <si>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</si>
  <si>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</si>
  <si>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</si>
  <si>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</si>
  <si>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</si>
  <si>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</si>
  <si>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</si>
  <si>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</si>
  <si>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</si>
  <si>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</si>
  <si>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</si>
  <si>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</si>
  <si>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</si>
  <si>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</si>
  <si>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</si>
  <si>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</si>
  <si>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</si>
  <si>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</si>
  <si>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</si>
  <si>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</si>
  <si>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</si>
  <si>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</si>
  <si>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</si>
  <si>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</si>
  <si>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</si>
  <si>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</si>
  <si>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</si>
  <si>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</si>
  <si>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</si>
  <si>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</si>
  <si>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</si>
  <si>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</si>
  <si>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</si>
  <si>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</si>
  <si>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</si>
  <si>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</si>
  <si>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</si>
  <si>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</si>
  <si>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</si>
  <si>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</si>
  <si>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</si>
  <si>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</si>
  <si>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</si>
  <si>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</si>
  <si>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</si>
  <si>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</si>
  <si>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</si>
  <si>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</si>
  <si>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</si>
  <si>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</si>
  <si>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</si>
  <si>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</si>
  <si>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</si>
  <si>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</si>
  <si>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</si>
  <si>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</si>
  <si>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</si>
  <si>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</si>
  <si>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</si>
  <si>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</si>
  <si>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</si>
  <si>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</si>
  <si>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</si>
  <si>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</si>
  <si>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</si>
  <si>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</si>
  <si>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</si>
  <si>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</si>
  <si>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</si>
  <si>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</si>
  <si>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</si>
  <si>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</si>
  <si>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</si>
  <si>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</si>
  <si>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</si>
  <si>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</si>
  <si>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</si>
  <si>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</si>
  <si>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</si>
  <si>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</si>
  <si>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</si>
  <si>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</si>
  <si>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</si>
  <si>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</si>
  <si>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</si>
  <si>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</si>
  <si>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</si>
  <si>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</si>
  <si>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</si>
  <si>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</si>
  <si>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</si>
  <si>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</si>
  <si>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</si>
  <si>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</si>
  <si>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</si>
  <si>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</si>
  <si>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</si>
  <si>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</si>
  <si>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</si>
  <si>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</si>
  <si>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</si>
  <si>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</si>
  <si>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</si>
  <si>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</si>
  <si>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</si>
  <si>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</si>
  <si>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</si>
  <si>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</si>
  <si>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</si>
  <si>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</si>
  <si>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</si>
  <si>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</si>
  <si>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</si>
  <si>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</si>
  <si>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</si>
  <si>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</si>
  <si>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</si>
  <si>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</si>
  <si>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</si>
  <si>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</si>
  <si>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</si>
  <si>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</si>
  <si>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</si>
  <si>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</si>
  <si>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</si>
  <si>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</si>
  <si>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</si>
  <si>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</si>
  <si>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</si>
  <si>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</si>
  <si>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</si>
  <si>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</si>
  <si>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</si>
  <si>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</si>
  <si>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</si>
  <si>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</si>
  <si>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</si>
  <si>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</si>
  <si>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</si>
  <si>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</si>
  <si>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</si>
  <si>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</si>
  <si>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</si>
  <si>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</si>
  <si>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</si>
  <si>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</si>
  <si>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</si>
  <si>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</si>
  <si>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</si>
  <si>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</si>
  <si>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</si>
  <si>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</si>
  <si>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</si>
  <si>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</si>
  <si>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</si>
  <si>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</si>
  <si>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</si>
  <si>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</si>
  <si>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</si>
  <si>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</si>
  <si>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</si>
  <si>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</si>
  <si>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</si>
  <si>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</si>
  <si>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</si>
  <si>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</si>
  <si>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</si>
  <si>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</si>
  <si>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</si>
  <si>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</si>
  <si>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</si>
  <si>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</si>
  <si>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</si>
  <si>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</si>
  <si>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</si>
  <si>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</si>
  <si>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</si>
  <si>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</si>
  <si>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</si>
  <si>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</si>
  <si>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</si>
  <si>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</si>
  <si>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</si>
  <si>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</si>
  <si>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</si>
  <si>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</si>
  <si>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</si>
  <si>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</si>
  <si>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</si>
  <si>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</si>
  <si>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</si>
  <si>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</si>
  <si>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</si>
  <si>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</si>
  <si>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</si>
  <si>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</si>
  <si>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</si>
  <si>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</si>
  <si>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</si>
  <si>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</si>
  <si>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</si>
  <si>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</si>
  <si>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</si>
  <si>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</si>
  <si>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</si>
  <si>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</si>
  <si>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</si>
  <si>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</si>
  <si>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</si>
  <si>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</si>
  <si>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</si>
  <si>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</si>
  <si>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</si>
  <si>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</si>
  <si>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</si>
  <si>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</si>
  <si>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</si>
  <si>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</si>
  <si>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</si>
  <si>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</si>
  <si>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</si>
  <si>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</si>
  <si>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</si>
  <si>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</si>
  <si>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</si>
  <si>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</si>
  <si>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</si>
  <si>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</si>
  <si>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</si>
  <si>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</si>
  <si>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</si>
  <si>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</si>
  <si>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</si>
  <si>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</si>
  <si>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</si>
  <si>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</si>
  <si>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</si>
  <si>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</si>
  <si>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</si>
  <si>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</si>
  <si>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</si>
  <si>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</si>
  <si>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</si>
  <si>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</si>
  <si>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</si>
  <si>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</si>
  <si>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</si>
  <si>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</si>
  <si>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</si>
  <si>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</si>
  <si>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</si>
  <si>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</si>
  <si>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</si>
  <si>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</si>
  <si>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</si>
  <si>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</si>
  <si>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</si>
  <si>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</si>
  <si>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</si>
  <si>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</si>
  <si>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</si>
  <si>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</si>
  <si>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</si>
  <si>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</si>
  <si>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</si>
  <si>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</si>
  <si>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</si>
  <si>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</si>
  <si>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</si>
  <si>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</si>
  <si>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</si>
  <si>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</si>
  <si>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</si>
  <si>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</si>
  <si>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</si>
  <si>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</si>
  <si>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</si>
  <si>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</si>
  <si>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</si>
  <si>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</si>
  <si>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</si>
  <si>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</si>
  <si>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</si>
  <si>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</si>
  <si>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</si>
  <si>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</si>
  <si>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</si>
  <si>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</si>
  <si>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</si>
  <si>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</si>
  <si>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</si>
  <si>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</si>
  <si>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</si>
  <si>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</si>
  <si>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</si>
  <si>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</si>
  <si>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</si>
  <si>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</si>
  <si>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</si>
  <si>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</si>
  <si>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</si>
  <si>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</si>
  <si>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</si>
  <si>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</si>
  <si>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</si>
  <si>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</si>
  <si>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</si>
  <si>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</si>
  <si>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</si>
  <si>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</si>
  <si>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</si>
  <si>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</si>
  <si>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</si>
  <si>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</si>
  <si>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</si>
  <si>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</si>
  <si>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</si>
  <si>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</si>
  <si>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</si>
  <si>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</si>
  <si>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</si>
  <si>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</si>
  <si>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</si>
  <si>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</si>
  <si>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</si>
  <si>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</si>
  <si>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</si>
  <si>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</si>
  <si>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</si>
  <si>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</si>
  <si>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</si>
  <si>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</si>
  <si>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</si>
  <si>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</si>
  <si>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</si>
  <si>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</si>
  <si>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</si>
  <si>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</si>
  <si>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</si>
  <si>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</si>
  <si>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</si>
  <si>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</si>
  <si>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</si>
  <si>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</si>
  <si>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</si>
  <si>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</si>
  <si>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</si>
  <si>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</si>
  <si>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</si>
  <si>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</si>
  <si>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</si>
  <si>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</si>
  <si>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</si>
  <si>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</si>
  <si>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</si>
  <si>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</si>
  <si>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</si>
  <si>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</si>
  <si>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</si>
  <si>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</si>
  <si>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</si>
  <si>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</si>
  <si>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</si>
  <si>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</si>
  <si>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</si>
  <si>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</si>
  <si>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</si>
  <si>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</si>
  <si>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</si>
  <si>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</si>
  <si>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</si>
  <si>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</si>
  <si>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</si>
  <si>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</si>
  <si>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</si>
  <si>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</si>
  <si>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</si>
  <si>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</si>
  <si>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</si>
  <si>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</si>
  <si>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</si>
  <si>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</si>
  <si>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</si>
  <si>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</si>
  <si>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</si>
  <si>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</si>
  <si>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</si>
  <si>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</si>
  <si>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</si>
  <si>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</si>
  <si>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</si>
  <si>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</si>
  <si>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</si>
  <si>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</si>
  <si>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</si>
  <si>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</si>
  <si>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</si>
  <si>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</si>
  <si>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</si>
  <si>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</si>
  <si>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</si>
  <si>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</si>
  <si>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</si>
  <si>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</si>
  <si>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</si>
  <si>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</si>
  <si>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</si>
  <si>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</si>
  <si>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</si>
  <si>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</si>
  <si>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</si>
  <si>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</si>
  <si>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</si>
  <si>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</si>
  <si>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</si>
  <si>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</si>
  <si>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</si>
  <si>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</si>
  <si>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</si>
  <si>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</si>
  <si>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</si>
  <si>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</si>
  <si>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</si>
  <si>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</si>
  <si>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</si>
  <si>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</si>
  <si>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</si>
  <si>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</si>
  <si>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</si>
  <si>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</si>
  <si>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</si>
  <si>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</si>
  <si>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</si>
  <si>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</si>
  <si>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</si>
  <si>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</si>
  <si>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</si>
  <si>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</si>
  <si>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</si>
  <si>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</si>
  <si>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</si>
  <si>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</si>
  <si>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</si>
  <si>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</si>
  <si>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</si>
  <si>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</si>
  <si>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</si>
  <si>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</si>
  <si>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</si>
  <si>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</si>
  <si>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</si>
  <si>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</si>
  <si>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</si>
  <si>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</si>
  <si>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</si>
  <si>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</si>
  <si>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</si>
  <si>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</si>
  <si>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</si>
  <si>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</si>
  <si>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</si>
  <si>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</si>
  <si>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</si>
  <si>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</si>
  <si>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</si>
  <si>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</si>
  <si>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</si>
  <si>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</si>
  <si>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</si>
  <si>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</si>
  <si>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</si>
  <si>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</si>
  <si>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</si>
  <si>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</si>
  <si>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</si>
  <si>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</si>
  <si>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</si>
  <si>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</si>
  <si>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</si>
  <si>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</si>
  <si>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</si>
  <si>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</si>
  <si>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</si>
  <si>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</si>
  <si>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</si>
  <si>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</si>
  <si>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</si>
  <si>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</si>
  <si>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</si>
  <si>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</si>
  <si>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</si>
  <si>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</si>
  <si>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</si>
  <si>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</si>
  <si>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</si>
  <si>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</si>
  <si>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</si>
  <si>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</si>
  <si>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</si>
  <si>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</si>
  <si>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</si>
  <si>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</si>
  <si>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</si>
  <si>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</si>
  <si>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</si>
  <si>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</si>
  <si>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</si>
  <si>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</si>
  <si>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</si>
  <si>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</si>
  <si>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</si>
  <si>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</si>
  <si>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</si>
  <si>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</si>
  <si>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</si>
  <si>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</si>
  <si>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</si>
  <si>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</si>
  <si>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</si>
  <si>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</si>
  <si>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</si>
  <si>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</si>
  <si>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</si>
  <si>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</si>
  <si>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</si>
  <si>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</si>
  <si>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</si>
  <si>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</si>
  <si>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</si>
  <si>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</si>
  <si>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</si>
  <si>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</si>
  <si>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</si>
  <si>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</si>
  <si>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</si>
  <si>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</si>
  <si>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</si>
  <si>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</si>
  <si>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</si>
  <si>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</si>
  <si>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</si>
  <si>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</si>
  <si>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</si>
  <si>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</si>
  <si>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</si>
  <si>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</si>
  <si>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</si>
  <si>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</si>
  <si>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</si>
  <si>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</si>
  <si>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</si>
  <si>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</si>
  <si>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</si>
  <si>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</si>
  <si>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</si>
  <si>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</si>
  <si>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</si>
  <si>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</si>
  <si>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</si>
  <si>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</si>
  <si>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</si>
  <si>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</si>
  <si>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</si>
  <si>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</si>
  <si>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</si>
  <si>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</si>
  <si>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</si>
  <si>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</si>
  <si>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</si>
  <si>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</si>
  <si>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</si>
  <si>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</si>
  <si>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</si>
  <si>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</si>
  <si>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</si>
  <si>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</si>
  <si>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</si>
  <si>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</si>
  <si>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</si>
  <si>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</si>
  <si>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</si>
  <si>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</si>
  <si>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</si>
  <si>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</si>
  <si>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</si>
  <si>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</si>
  <si>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</si>
  <si>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</si>
  <si>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</si>
  <si>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</si>
  <si>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</si>
  <si>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</si>
  <si>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</si>
  <si>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</si>
  <si>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</si>
  <si>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</si>
  <si>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</si>
  <si>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</si>
  <si>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</si>
  <si>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</si>
  <si>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</si>
  <si>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</si>
  <si>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</si>
  <si>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</si>
  <si>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</si>
  <si>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</si>
  <si>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</si>
  <si>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</si>
  <si>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</si>
  <si>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</si>
  <si>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</si>
  <si>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</si>
  <si>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</si>
  <si>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</si>
  <si>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</si>
  <si>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</si>
  <si>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</si>
  <si>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</si>
  <si>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</si>
  <si>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</si>
  <si>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</si>
  <si>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</si>
  <si>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</si>
  <si>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</si>
  <si>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</si>
  <si>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</si>
  <si>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</si>
  <si>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</si>
  <si>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</si>
  <si>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</si>
  <si>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</si>
  <si>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</si>
  <si>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</si>
  <si>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</si>
  <si>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</si>
  <si>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</si>
  <si>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</si>
  <si>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</si>
  <si>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</si>
  <si>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</si>
  <si>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</si>
  <si>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</si>
  <si>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</si>
  <si>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</si>
  <si>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</si>
  <si>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</si>
  <si>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</si>
  <si>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</si>
  <si>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</si>
  <si>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</si>
  <si>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</si>
  <si>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</si>
  <si>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</si>
  <si>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</si>
  <si>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</si>
  <si>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</si>
  <si>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</si>
  <si>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</si>
  <si>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</si>
  <si>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</si>
  <si>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</si>
  <si>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</si>
  <si>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</si>
  <si>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</si>
  <si>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</si>
  <si>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</si>
  <si>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</si>
  <si>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</si>
  <si>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</si>
  <si>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</si>
  <si>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</si>
  <si>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</si>
  <si>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</si>
  <si>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</si>
  <si>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</si>
  <si>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</si>
  <si>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</si>
  <si>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</si>
  <si>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</si>
  <si>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</si>
  <si>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</si>
  <si>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</si>
  <si>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</si>
  <si>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</si>
  <si>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</si>
  <si>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</si>
  <si>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</si>
  <si>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</si>
  <si>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</si>
  <si>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</si>
  <si>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</si>
  <si>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</si>
  <si>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</si>
  <si>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</si>
  <si>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</si>
  <si>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</si>
  <si>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</si>
  <si>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</si>
  <si>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</si>
  <si>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</si>
  <si>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</si>
  <si>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</si>
  <si>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</si>
  <si>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</si>
  <si>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</si>
  <si>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</si>
  <si>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</si>
  <si>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</si>
  <si>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</si>
  <si>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</si>
  <si>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</si>
  <si>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</si>
  <si>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</si>
  <si>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</si>
  <si>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</si>
  <si>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</si>
  <si>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</si>
  <si>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</si>
  <si>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</si>
  <si>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</si>
  <si>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</si>
  <si>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</si>
  <si>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</si>
  <si>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</si>
  <si>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</si>
  <si>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</si>
  <si>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</si>
  <si>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</si>
  <si>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</si>
  <si>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</si>
  <si>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</si>
  <si>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</si>
  <si>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</si>
  <si>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</si>
  <si>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</si>
  <si>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</si>
  <si>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</si>
  <si>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</si>
  <si>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</si>
  <si>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</si>
  <si>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</si>
  <si>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</si>
  <si>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</si>
  <si>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</si>
  <si>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</si>
  <si>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</si>
  <si>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</si>
  <si>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</si>
  <si>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</si>
  <si>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</si>
  <si>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</si>
  <si>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</si>
  <si>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</si>
  <si>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</si>
  <si>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</si>
  <si>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</si>
  <si>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</si>
  <si>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</si>
  <si>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</si>
  <si>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</si>
  <si>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</si>
  <si>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</si>
  <si>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</si>
  <si>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</si>
  <si>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</si>
  <si>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</si>
  <si>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</si>
  <si>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</si>
  <si>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</si>
  <si>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</si>
  <si>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</si>
  <si>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</si>
  <si>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</si>
  <si>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</si>
  <si>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</si>
  <si>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</si>
  <si>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</si>
  <si>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</si>
  <si>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</si>
  <si>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</si>
  <si>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</si>
  <si>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</si>
  <si>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</si>
  <si>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</si>
  <si>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</si>
  <si>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</si>
  <si>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</si>
  <si>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</si>
  <si>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</si>
  <si>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</si>
  <si>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</si>
  <si>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</si>
  <si>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</si>
  <si>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</si>
  <si>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</si>
  <si>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</si>
  <si>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</si>
  <si>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</si>
  <si>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</si>
  <si>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</si>
  <si>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</si>
  <si>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</si>
  <si>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</si>
  <si>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</si>
  <si>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</si>
  <si>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</si>
  <si>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</si>
  <si>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</si>
  <si>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</si>
  <si>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</si>
  <si>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</si>
  <si>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</si>
  <si>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</si>
  <si>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</si>
  <si>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</si>
  <si>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</si>
  <si>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</si>
  <si>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</si>
  <si>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</si>
  <si>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</si>
  <si>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</si>
  <si>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</si>
  <si>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</si>
  <si>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</si>
  <si>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</si>
  <si>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</si>
  <si>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</si>
  <si>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</si>
  <si>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</si>
  <si>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</si>
  <si>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</si>
  <si>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</si>
  <si>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</si>
  <si>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</si>
  <si>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</si>
  <si>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</si>
  <si>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</si>
  <si>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</si>
  <si>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</si>
  <si>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</si>
  <si>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</si>
  <si>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</si>
  <si>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</si>
  <si>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</si>
  <si>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</si>
  <si>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</si>
  <si>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</si>
  <si>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</si>
  <si>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</si>
  <si>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</si>
  <si>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</si>
  <si>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</si>
  <si>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</si>
  <si>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</si>
  <si>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</si>
  <si>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</si>
  <si>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</si>
  <si>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</si>
  <si>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</si>
  <si>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</si>
  <si>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</si>
  <si>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</si>
  <si>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</si>
  <si>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</si>
  <si>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</si>
  <si>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</si>
  <si>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</si>
  <si>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</si>
  <si>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</si>
  <si>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</si>
  <si>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</si>
  <si>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</si>
  <si>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</si>
  <si>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</si>
  <si>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</si>
  <si>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</si>
  <si>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</si>
  <si>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</si>
  <si>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</si>
  <si>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</si>
  <si>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</si>
  <si>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</si>
  <si>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</si>
  <si>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</si>
  <si>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</si>
  <si>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</si>
  <si>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</si>
  <si>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</si>
  <si>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</si>
  <si>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</si>
  <si>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</si>
  <si>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</si>
  <si>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</si>
  <si>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</si>
  <si>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</si>
  <si>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</si>
  <si>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</si>
  <si>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</si>
  <si>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</si>
  <si>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</si>
  <si>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</si>
  <si>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</si>
  <si>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</si>
  <si>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</si>
  <si>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</si>
  <si>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</si>
  <si>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</si>
  <si>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</si>
  <si>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</si>
  <si>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</si>
  <si>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</si>
  <si>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</si>
  <si>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</si>
  <si>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</si>
  <si>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</si>
  <si>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</si>
  <si>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</si>
  <si>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</si>
  <si>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</si>
  <si>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</si>
  <si>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</si>
  <si>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</si>
  <si>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</si>
  <si>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</si>
  <si>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</si>
  <si>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</si>
  <si>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</si>
  <si>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</si>
  <si>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</si>
  <si>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</si>
  <si>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</si>
  <si>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</si>
  <si>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</si>
  <si>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</si>
  <si>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</si>
  <si>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</si>
  <si>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</si>
  <si>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</si>
  <si>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</si>
  <si>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</si>
  <si>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</si>
  <si>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</si>
  <si>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</si>
  <si>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</si>
  <si>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</si>
  <si>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</si>
  <si>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</si>
  <si>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</si>
  <si>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</si>
  <si>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</si>
  <si>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</si>
  <si>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</si>
  <si>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</si>
  <si>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</si>
  <si>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</si>
  <si>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</si>
  <si>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</si>
  <si>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</si>
  <si>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</si>
  <si>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</si>
  <si>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</si>
  <si>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</si>
  <si>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</si>
  <si>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</si>
  <si>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</si>
  <si>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</si>
  <si>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</si>
  <si>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</si>
  <si>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</si>
  <si>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</si>
  <si>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</si>
  <si>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</si>
  <si>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</si>
  <si>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</si>
  <si>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</si>
  <si>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</si>
  <si>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</si>
  <si>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</si>
  <si>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</si>
  <si>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</si>
  <si>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</si>
  <si>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</si>
  <si>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</si>
  <si>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</si>
  <si>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</si>
  <si>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</si>
  <si>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</si>
  <si>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</si>
  <si>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</si>
  <si>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</si>
  <si>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</si>
  <si>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</si>
  <si>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</si>
  <si>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</si>
  <si>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</si>
  <si>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</si>
  <si>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</si>
  <si>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</si>
  <si>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</si>
  <si>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</si>
  <si>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</si>
  <si>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</si>
  <si>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</si>
  <si>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</si>
  <si>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</si>
  <si>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</si>
  <si>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</si>
  <si>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</si>
  <si>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</si>
  <si>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</si>
  <si>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</si>
  <si>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</si>
  <si>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</si>
  <si>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</si>
  <si>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</si>
  <si>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</si>
  <si>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</si>
  <si>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</si>
  <si>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</si>
  <si>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</si>
  <si>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</si>
  <si>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</si>
  <si>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</si>
  <si>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</si>
  <si>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</si>
  <si>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</si>
  <si>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</si>
  <si>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</si>
  <si>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</si>
  <si>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</si>
  <si>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</si>
  <si>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</si>
  <si>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</si>
  <si>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</si>
  <si>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</si>
  <si>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</si>
  <si>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</si>
  <si>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</si>
  <si>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</si>
  <si>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</si>
  <si>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</si>
  <si>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</si>
  <si>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</si>
  <si>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</si>
  <si>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</si>
  <si>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</si>
  <si>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</si>
  <si>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</si>
  <si>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</si>
  <si>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</si>
  <si>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</si>
  <si>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</si>
  <si>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</si>
  <si>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</si>
  <si>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</si>
  <si>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</si>
  <si>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</si>
  <si>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</si>
  <si>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</si>
  <si>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</si>
  <si>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</si>
  <si>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</si>
  <si>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</si>
  <si>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</si>
  <si>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</si>
  <si>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</si>
  <si>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</si>
  <si>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</si>
  <si>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</si>
  <si>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</si>
  <si>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</si>
  <si>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</si>
  <si>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</si>
  <si>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</si>
  <si>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</si>
  <si>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</si>
  <si>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</si>
  <si>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</si>
  <si>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</si>
  <si>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</si>
  <si>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</si>
  <si>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</si>
  <si>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</si>
  <si>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</si>
  <si>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</si>
  <si>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</si>
  <si>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</si>
  <si>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</si>
  <si>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</si>
  <si>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</si>
  <si>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</si>
  <si>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</si>
  <si>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</si>
  <si>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</si>
  <si>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</si>
  <si>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</si>
  <si>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</si>
  <si>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</si>
  <si>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</si>
  <si>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</si>
  <si>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</si>
  <si>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</si>
  <si>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</si>
  <si>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</si>
  <si>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</si>
  <si>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</si>
  <si>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</si>
  <si>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</si>
  <si>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</si>
  <si>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</si>
  <si>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</si>
  <si>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</si>
  <si>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</si>
  <si>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</si>
  <si>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</si>
  <si>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</si>
  <si>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</si>
  <si>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</si>
  <si>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</si>
  <si>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</si>
  <si>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</si>
  <si>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</si>
  <si>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</si>
  <si>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</si>
  <si>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</si>
  <si>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</si>
  <si>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</si>
  <si>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</si>
  <si>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</si>
  <si>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</si>
  <si>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</si>
  <si>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</si>
  <si>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</si>
  <si>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</si>
  <si>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</si>
  <si>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</si>
  <si>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</si>
  <si>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</si>
  <si>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</si>
  <si>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</si>
  <si>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</si>
  <si>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</si>
  <si>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</si>
  <si>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</si>
  <si>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</si>
  <si>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</si>
  <si>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</si>
  <si>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</si>
  <si>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</si>
  <si>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</si>
  <si>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</si>
  <si>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</si>
  <si>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</si>
  <si>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</si>
  <si>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</si>
  <si>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</si>
  <si>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</si>
  <si>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</si>
  <si>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</si>
  <si>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</si>
  <si>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</si>
  <si>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</si>
  <si>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</si>
  <si>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</si>
  <si>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</si>
  <si>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</si>
  <si>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</si>
  <si>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</si>
  <si>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</si>
  <si>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</si>
  <si>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</si>
  <si>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</si>
  <si>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</si>
  <si>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</si>
  <si>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</si>
  <si>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</si>
  <si>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</si>
  <si>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</si>
  <si>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</si>
  <si>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</si>
  <si>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</si>
  <si>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</si>
  <si>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</si>
  <si>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</si>
  <si>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</si>
  <si>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</si>
  <si>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</si>
  <si>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</si>
  <si>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</si>
  <si>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</si>
  <si>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</si>
  <si>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</si>
  <si>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</si>
  <si>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</si>
  <si>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</si>
  <si>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</si>
  <si>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</si>
  <si>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</si>
  <si>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</si>
  <si>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</si>
  <si>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</si>
  <si>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</si>
  <si>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</si>
  <si>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</si>
  <si>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</si>
  <si>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</si>
  <si>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</si>
  <si>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</si>
  <si>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</si>
  <si>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</si>
  <si>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</si>
  <si>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</si>
  <si>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</si>
  <si>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</si>
  <si>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</si>
  <si>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</si>
  <si>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</si>
  <si>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</si>
  <si>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</si>
  <si>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</si>
  <si>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</si>
  <si>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</si>
  <si>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</si>
  <si>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</si>
  <si>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</si>
  <si>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</si>
  <si>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</si>
  <si>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</si>
  <si>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</si>
  <si>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</si>
  <si>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</si>
  <si>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</si>
  <si>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</si>
  <si>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</si>
  <si>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</si>
  <si>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</si>
  <si>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</si>
  <si>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</si>
  <si>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</si>
  <si>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</si>
  <si>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</si>
  <si>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</si>
  <si>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</si>
  <si>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</si>
  <si>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</si>
  <si>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</si>
  <si>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</si>
  <si>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</si>
  <si>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</si>
  <si>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</si>
  <si>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</si>
  <si>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</si>
  <si>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</si>
  <si>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</si>
  <si>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</si>
  <si>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</si>
  <si>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</si>
  <si>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</si>
  <si>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</si>
  <si>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</si>
  <si>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</si>
  <si>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</si>
  <si>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</si>
  <si>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</si>
  <si>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</si>
  <si>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</si>
  <si>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</si>
  <si>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</si>
  <si>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</si>
  <si>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</si>
  <si>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</si>
  <si>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</si>
  <si>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</si>
  <si>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</si>
  <si>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</si>
  <si>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</si>
  <si>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</si>
  <si>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</si>
  <si>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</si>
  <si>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</si>
  <si>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</si>
  <si>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</si>
  <si>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</si>
  <si>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</si>
  <si>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</si>
  <si>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</si>
  <si>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</si>
  <si>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</si>
  <si>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</si>
  <si>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</si>
  <si>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</si>
  <si>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</si>
  <si>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</si>
  <si>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</si>
  <si>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</si>
  <si>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</si>
  <si>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</si>
  <si>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</si>
  <si>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</si>
  <si>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</si>
  <si>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</si>
  <si>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</si>
  <si>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</si>
  <si>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</si>
  <si>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</si>
  <si>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</si>
  <si>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</si>
  <si>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</si>
  <si>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</si>
  <si>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</si>
  <si>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</si>
  <si>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</si>
  <si>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</si>
  <si>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</si>
  <si>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</si>
  <si>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</si>
  <si>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</si>
  <si>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</si>
  <si>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</si>
  <si>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</si>
  <si>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</si>
  <si>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</si>
  <si>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</si>
  <si>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</si>
  <si>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</si>
  <si>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</si>
  <si>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</si>
  <si>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</si>
  <si>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</si>
  <si>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</si>
  <si>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</si>
  <si>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</si>
  <si>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</si>
  <si>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</si>
  <si>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</si>
  <si>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</si>
  <si>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</si>
  <si>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</si>
  <si>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</si>
  <si>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</si>
  <si>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</si>
  <si>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</si>
  <si>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</si>
  <si>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</si>
  <si>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</si>
  <si>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</si>
  <si>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</si>
  <si>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</si>
  <si>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</si>
  <si>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</si>
  <si>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</si>
  <si>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</si>
  <si>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</si>
  <si>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</si>
  <si>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</si>
  <si>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</si>
  <si>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</si>
  <si>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</si>
  <si>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</si>
  <si>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</si>
  <si>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</si>
  <si>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</si>
  <si>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</si>
  <si>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</si>
  <si>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</si>
  <si>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</si>
  <si>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</si>
  <si>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</si>
  <si>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</si>
  <si>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</si>
  <si>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</si>
  <si>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</si>
  <si>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</si>
  <si>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</si>
  <si>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</si>
  <si>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</si>
  <si>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</si>
  <si>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</si>
  <si>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</si>
  <si>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</si>
  <si>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</si>
  <si>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</si>
  <si>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</si>
  <si>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</si>
  <si>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</si>
  <si>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</si>
  <si>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</si>
  <si>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</si>
  <si>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</si>
  <si>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</si>
  <si>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</si>
  <si>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</si>
  <si>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</si>
  <si>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</si>
  <si>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</si>
  <si>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</si>
  <si>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</si>
  <si>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</si>
  <si>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</si>
  <si>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</si>
  <si>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</si>
  <si>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</si>
  <si>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</si>
  <si>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</si>
  <si>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</si>
  <si>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</si>
  <si>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</si>
  <si>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</si>
  <si>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</si>
  <si>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</si>
  <si>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</si>
  <si>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</si>
  <si>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</si>
  <si>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</si>
  <si>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</si>
  <si>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</si>
  <si>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</si>
  <si>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</si>
  <si>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</si>
  <si>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</si>
  <si>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</si>
  <si>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</si>
  <si>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</si>
  <si>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</si>
  <si>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</si>
  <si>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</si>
  <si>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</si>
  <si>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</si>
  <si>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</si>
  <si>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</si>
  <si>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</si>
  <si>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</si>
  <si>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</si>
  <si>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</si>
  <si>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</si>
  <si>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</si>
  <si>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</si>
  <si>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</si>
  <si>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</si>
  <si>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</si>
  <si>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</si>
  <si>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</si>
  <si>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</si>
  <si>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</si>
  <si>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</si>
  <si>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</si>
  <si>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</si>
  <si>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</si>
  <si>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</si>
  <si>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</si>
  <si>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</si>
  <si>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</si>
  <si>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</si>
  <si>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</si>
  <si>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</si>
  <si>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</si>
  <si>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</si>
  <si>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</si>
  <si>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</si>
  <si>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</si>
  <si>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</si>
  <si>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</si>
  <si>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</si>
  <si>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</si>
  <si>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</si>
  <si>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</si>
  <si>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</si>
  <si>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</si>
  <si>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</si>
  <si>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</si>
  <si>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</si>
  <si>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</si>
  <si>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</si>
  <si>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</si>
  <si>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</si>
  <si>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</si>
  <si>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</si>
  <si>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</si>
  <si>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</si>
  <si>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</si>
  <si>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</si>
  <si>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</si>
  <si>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</si>
  <si>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</si>
  <si>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</si>
  <si>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</si>
  <si>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</si>
  <si>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</si>
  <si>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</si>
  <si>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</si>
  <si>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</si>
  <si>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</si>
  <si>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</si>
  <si>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</si>
  <si>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</si>
  <si>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</si>
  <si>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</si>
  <si>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</si>
  <si>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</si>
  <si>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</si>
  <si>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</si>
  <si>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</si>
  <si>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</si>
  <si>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</si>
  <si>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</si>
  <si>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</si>
  <si>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</si>
  <si>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</si>
  <si>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</si>
  <si>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</si>
  <si>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</si>
  <si>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</si>
  <si>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</si>
  <si>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</si>
  <si>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</si>
  <si>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</si>
  <si>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</si>
  <si>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</si>
  <si>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</si>
  <si>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</si>
  <si>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</si>
  <si>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</si>
  <si>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</si>
  <si>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</si>
  <si>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</si>
  <si>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</si>
  <si>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</si>
  <si>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</si>
  <si>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</si>
  <si>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</si>
  <si>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</si>
  <si>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</si>
  <si>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</si>
  <si>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</si>
  <si>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</si>
  <si>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</si>
  <si>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</si>
  <si>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</si>
  <si>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</si>
  <si>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</si>
  <si>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</si>
  <si>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</si>
  <si>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</si>
  <si>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</si>
  <si>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</si>
  <si>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</si>
  <si>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</si>
  <si>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</si>
  <si>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</si>
  <si>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</si>
  <si>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</si>
  <si>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</si>
  <si>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</si>
  <si>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</si>
  <si>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</si>
  <si>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</si>
  <si>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</si>
  <si>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</si>
  <si>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</si>
  <si>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</si>
  <si>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</si>
  <si>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</si>
  <si>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</si>
  <si>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</si>
  <si>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</si>
  <si>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</si>
  <si>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</si>
  <si>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</si>
  <si>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</si>
  <si>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</si>
  <si>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</si>
  <si>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</si>
  <si>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</si>
  <si>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</si>
  <si>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</si>
  <si>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</si>
  <si>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</si>
  <si>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</si>
  <si>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</si>
  <si>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</si>
  <si>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</si>
  <si>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</si>
  <si>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</si>
  <si>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</si>
  <si>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</si>
  <si>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</si>
  <si>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</si>
  <si>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</si>
  <si>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</si>
  <si>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</si>
  <si>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</si>
  <si>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</si>
  <si>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</si>
  <si>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</si>
  <si>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</si>
  <si>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</si>
  <si>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</si>
  <si>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</si>
  <si>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</si>
  <si>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</si>
  <si>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</si>
  <si>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</si>
  <si>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</si>
  <si>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</si>
  <si>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</si>
  <si>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</si>
  <si>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</si>
  <si>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</si>
  <si>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</si>
  <si>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</si>
  <si>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</si>
  <si>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</si>
  <si>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</si>
  <si>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</si>
  <si>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</si>
  <si>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</si>
  <si>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</si>
  <si>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</si>
  <si>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</si>
  <si>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</si>
  <si>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</si>
  <si>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</si>
  <si>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</si>
  <si>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</si>
  <si>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</si>
  <si>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</si>
  <si>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</si>
  <si>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</si>
  <si>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</si>
  <si>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</si>
  <si>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</si>
  <si>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</si>
  <si>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</si>
  <si>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</si>
  <si>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</si>
  <si>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</si>
  <si>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</si>
  <si>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</si>
  <si>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</si>
  <si>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</si>
  <si>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</si>
  <si>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</si>
  <si>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</si>
  <si>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</si>
  <si>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</si>
  <si>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</si>
  <si>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</si>
  <si>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</si>
  <si>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</si>
  <si>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</si>
  <si>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</si>
  <si>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</si>
  <si>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</si>
  <si>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</si>
  <si>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</si>
  <si>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</si>
  <si>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</si>
  <si>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</si>
  <si>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</si>
  <si>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</si>
  <si>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</si>
  <si>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</si>
  <si>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</si>
  <si>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</si>
  <si>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</si>
  <si>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</si>
  <si>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</si>
  <si>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</si>
  <si>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</si>
  <si>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</si>
  <si>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</si>
  <si>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</si>
  <si>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</si>
  <si>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</si>
  <si>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</si>
  <si>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</si>
  <si>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</si>
  <si>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</si>
  <si>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</si>
  <si>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</si>
  <si>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</si>
  <si>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</si>
  <si>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</si>
  <si>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</si>
  <si>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</si>
  <si>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</si>
  <si>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</si>
  <si>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</si>
  <si>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</si>
  <si>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</si>
  <si>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</si>
  <si>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</si>
  <si>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</si>
  <si>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</si>
  <si>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</si>
  <si>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</si>
  <si>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</si>
  <si>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</si>
  <si>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</si>
  <si>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</si>
  <si>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</si>
  <si>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</si>
  <si>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</si>
  <si>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</si>
  <si>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</si>
  <si>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</si>
  <si>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</si>
  <si>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</si>
  <si>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</si>
  <si>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</si>
  <si>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</si>
  <si>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</si>
  <si>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</si>
  <si>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</si>
  <si>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</si>
  <si>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</si>
  <si>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</si>
  <si>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</si>
  <si>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</si>
  <si>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</si>
  <si>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</si>
  <si>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</si>
  <si>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</si>
  <si>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</si>
  <si>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</si>
  <si>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</si>
  <si>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</si>
  <si>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</si>
  <si>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</si>
  <si>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</si>
  <si>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</si>
  <si>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</si>
  <si>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</si>
  <si>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</si>
  <si>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</si>
  <si>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</si>
  <si>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</si>
  <si>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</si>
  <si>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</si>
  <si>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</si>
  <si>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</si>
  <si>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</si>
  <si>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</si>
  <si>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</si>
  <si>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</si>
  <si>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</si>
  <si>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</si>
  <si>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</si>
  <si>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</si>
  <si>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</si>
  <si>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</si>
  <si>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</si>
  <si>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</si>
  <si>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</si>
  <si>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</si>
  <si>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</si>
  <si>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</si>
  <si>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</si>
  <si>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</si>
  <si>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</si>
  <si>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</si>
  <si>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</si>
  <si>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</si>
  <si>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</si>
  <si>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</si>
  <si>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</si>
  <si>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</si>
  <si>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</si>
  <si>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</si>
  <si>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</si>
  <si>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</si>
  <si>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</si>
  <si>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</si>
  <si>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</si>
  <si>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</si>
  <si>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</si>
  <si>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</si>
  <si>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</si>
  <si>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</si>
  <si>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</si>
  <si>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</si>
  <si>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</si>
  <si>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</si>
  <si>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</si>
  <si>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</si>
  <si>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</si>
  <si>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</si>
  <si>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</si>
  <si>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</si>
  <si>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</si>
  <si>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</si>
  <si>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</si>
  <si>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</si>
  <si>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</si>
  <si>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</si>
  <si>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</si>
  <si>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</si>
  <si>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</si>
  <si>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</si>
  <si>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</si>
  <si>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</si>
  <si>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</si>
  <si>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</si>
  <si>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</si>
  <si>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</si>
  <si>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</si>
  <si>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</si>
  <si>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</si>
  <si>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</si>
  <si>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</si>
  <si>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</si>
  <si>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</si>
  <si>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</si>
  <si>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</si>
  <si>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</si>
  <si>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</si>
  <si>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</si>
  <si>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</si>
  <si>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</si>
  <si>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</si>
  <si>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</si>
  <si>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</si>
  <si>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</si>
  <si>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</si>
  <si>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</si>
  <si>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</si>
  <si>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</si>
  <si>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</si>
  <si>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</si>
  <si>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</si>
  <si>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</si>
  <si>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</si>
  <si>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</si>
  <si>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</si>
  <si>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</si>
  <si>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</si>
  <si>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</si>
  <si>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</si>
  <si>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</si>
  <si>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</si>
  <si>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</si>
  <si>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</si>
  <si>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</si>
  <si>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</si>
  <si>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</si>
  <si>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</si>
  <si>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</si>
  <si>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</si>
  <si>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</si>
  <si>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</si>
  <si>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</si>
  <si>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</si>
  <si>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</si>
  <si>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</si>
  <si>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</si>
  <si>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</si>
  <si>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</si>
  <si>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</si>
  <si>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</si>
  <si>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</si>
  <si>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</si>
  <si>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</si>
  <si>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</si>
  <si>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</si>
  <si>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</si>
  <si>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</si>
  <si>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</si>
  <si>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</si>
  <si>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</si>
  <si>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</si>
  <si>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</si>
  <si>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</si>
  <si>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</si>
  <si>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</si>
  <si>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</si>
  <si>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</si>
  <si>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</si>
  <si>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</si>
  <si>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</si>
  <si>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</si>
  <si>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</si>
  <si>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</si>
  <si>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</si>
  <si>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</si>
  <si>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</si>
  <si>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</si>
  <si>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</si>
  <si>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</si>
  <si>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</si>
  <si>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</si>
  <si>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</si>
  <si>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</si>
  <si>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</si>
  <si>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</si>
  <si>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</si>
  <si>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</si>
  <si>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</si>
  <si>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</si>
  <si>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</si>
  <si>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</si>
  <si>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</si>
  <si>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</si>
  <si>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</si>
  <si>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</si>
  <si>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</si>
  <si>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</si>
  <si>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</si>
  <si>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</si>
  <si>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</si>
  <si>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</si>
  <si>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</si>
  <si>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</si>
  <si>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</si>
  <si>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</si>
  <si>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</si>
  <si>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</si>
  <si>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</si>
  <si>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</si>
  <si>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</si>
  <si>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</si>
  <si>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</si>
  <si>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</si>
  <si>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</si>
  <si>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</si>
  <si>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</si>
  <si>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</si>
  <si>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</si>
  <si>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</si>
  <si>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</si>
  <si>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</si>
  <si>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</si>
  <si>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</si>
  <si>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</si>
  <si>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</si>
  <si>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</si>
  <si>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</si>
  <si>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</si>
  <si>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</si>
  <si>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</si>
  <si>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</si>
  <si>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</si>
  <si>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</si>
  <si>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</si>
  <si>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</si>
  <si>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</si>
  <si>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</si>
  <si>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</si>
  <si>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</si>
  <si>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</si>
  <si>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</si>
  <si>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</si>
  <si>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</si>
  <si>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</si>
  <si>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</si>
  <si>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</si>
  <si>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</si>
  <si>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</si>
  <si>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</si>
  <si>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</si>
  <si>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</si>
  <si>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</si>
  <si>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</si>
  <si>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</si>
  <si>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</si>
  <si>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</si>
  <si>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</si>
  <si>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</si>
  <si>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</si>
  <si>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</si>
  <si>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</si>
  <si>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</si>
  <si>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</si>
  <si>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</si>
  <si>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</si>
  <si>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</si>
  <si>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</si>
  <si>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</si>
  <si>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</si>
  <si>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</si>
  <si>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</si>
  <si>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</si>
  <si>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</si>
  <si>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</si>
  <si>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</si>
  <si>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</si>
  <si>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</si>
  <si>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</si>
  <si>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</si>
  <si>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</si>
  <si>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</si>
  <si>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</si>
  <si>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</si>
  <si>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</si>
  <si>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</si>
  <si>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</si>
  <si>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</si>
  <si>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</si>
  <si>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</si>
  <si>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</si>
  <si>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</si>
  <si>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</si>
  <si>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</si>
  <si>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</si>
  <si>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</si>
  <si>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</si>
  <si>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</si>
  <si>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</si>
  <si>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</si>
  <si>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</si>
  <si>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</si>
  <si>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</si>
  <si>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</si>
  <si>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</si>
  <si>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</si>
  <si>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</si>
  <si>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</si>
  <si>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</si>
  <si>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</si>
  <si>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</si>
  <si>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</si>
  <si>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</si>
  <si>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</si>
  <si>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</si>
  <si>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</si>
  <si>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</si>
  <si>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</si>
  <si>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</si>
  <si>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</si>
  <si>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</si>
  <si>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</si>
  <si>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</si>
  <si>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</si>
  <si>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</si>
  <si>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</si>
  <si>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</si>
  <si>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</si>
  <si>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</si>
  <si>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</si>
  <si>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</si>
  <si>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</si>
  <si>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</si>
  <si>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</si>
  <si>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</si>
  <si>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</si>
  <si>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</si>
  <si>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</si>
  <si>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</si>
  <si>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</si>
  <si>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</si>
  <si>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</si>
  <si>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</si>
  <si>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</si>
  <si>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</si>
  <si>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</si>
  <si>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</si>
  <si>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</si>
  <si>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</si>
  <si>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</si>
  <si>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</si>
  <si>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</si>
  <si>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</si>
  <si>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</si>
  <si>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</si>
  <si>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</si>
  <si>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</si>
  <si>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</si>
  <si>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</si>
  <si>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</si>
  <si>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</si>
  <si>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</si>
  <si>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</si>
  <si>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</si>
  <si>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</si>
  <si>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</si>
  <si>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</si>
  <si>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</si>
  <si>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</si>
  <si>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</si>
  <si>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</si>
  <si>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</si>
  <si>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</si>
  <si>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</si>
  <si>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</si>
  <si>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</si>
  <si>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</si>
  <si>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</si>
  <si>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</si>
  <si>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</si>
  <si>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</si>
  <si>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</si>
  <si>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</si>
  <si>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</si>
  <si>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</si>
  <si>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</si>
  <si>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</si>
  <si>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</si>
  <si>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</si>
  <si>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</si>
  <si>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</si>
  <si>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</si>
  <si>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</si>
  <si>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</si>
  <si>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</si>
  <si>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</si>
  <si>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</si>
  <si>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</si>
  <si>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</si>
  <si>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</si>
  <si>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</si>
  <si>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</si>
  <si>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</si>
  <si>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</si>
  <si>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</si>
  <si>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</si>
  <si>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</si>
  <si>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</si>
  <si>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</si>
  <si>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</si>
  <si>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</si>
  <si>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</si>
  <si>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</si>
  <si>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</si>
  <si>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</si>
  <si>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</si>
  <si>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</si>
  <si>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</si>
  <si>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</si>
  <si>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</si>
  <si>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</si>
  <si>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</si>
  <si>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</si>
  <si>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</si>
  <si>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</si>
  <si>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</si>
  <si>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</si>
  <si>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</si>
  <si>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</si>
  <si>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</si>
  <si>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</si>
  <si>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</si>
  <si>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</si>
  <si>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</si>
  <si>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</si>
  <si>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</si>
  <si>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</si>
  <si>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</si>
  <si>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</si>
  <si>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</si>
  <si>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</si>
  <si>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</si>
  <si>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</si>
  <si>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</si>
  <si>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</si>
  <si>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</si>
  <si>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</si>
  <si>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</si>
  <si>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</si>
  <si>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</si>
  <si>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</si>
  <si>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</si>
  <si>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</si>
  <si>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</si>
  <si>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</si>
  <si>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</si>
  <si>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</si>
  <si>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</si>
  <si>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</si>
  <si>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</si>
  <si>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</si>
  <si>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</si>
  <si>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</si>
  <si>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</si>
  <si>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</si>
  <si>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</si>
  <si>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</si>
  <si>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</si>
  <si>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</si>
  <si>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</si>
  <si>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</si>
  <si>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</si>
  <si>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</si>
  <si>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</si>
  <si>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</si>
  <si>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</si>
  <si>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</si>
  <si>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</si>
  <si>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</si>
  <si>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</si>
  <si>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</si>
  <si>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</si>
  <si>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</si>
  <si>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</si>
  <si>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</si>
  <si>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</si>
  <si>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</si>
  <si>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</si>
  <si>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</si>
  <si>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</si>
  <si>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</si>
  <si>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</si>
  <si>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</si>
  <si>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</si>
  <si>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</si>
  <si>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</si>
  <si>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</si>
  <si>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</si>
  <si>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</si>
  <si>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</si>
  <si>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</si>
  <si>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</si>
  <si>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</si>
  <si>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</si>
  <si>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</si>
  <si>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</si>
  <si>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</si>
  <si>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</si>
  <si>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</si>
  <si>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</si>
  <si>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</si>
  <si>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</si>
  <si>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</si>
  <si>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</si>
  <si>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</si>
  <si>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</si>
  <si>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</si>
  <si>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</si>
  <si>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</si>
  <si>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</si>
  <si>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</si>
  <si>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</si>
  <si>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</si>
  <si>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</si>
  <si>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</si>
  <si>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</si>
  <si>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</si>
  <si>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</si>
  <si>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</si>
  <si>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</si>
  <si>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</si>
  <si>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</si>
  <si>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</si>
  <si>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</si>
  <si>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</si>
  <si>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</si>
  <si>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</si>
  <si>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</si>
  <si>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</si>
  <si>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</si>
  <si>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</si>
  <si>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</si>
  <si>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</si>
  <si>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</si>
  <si>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</si>
  <si>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</si>
  <si>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</si>
  <si>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</si>
  <si>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</si>
  <si>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</si>
  <si>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</si>
  <si>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</si>
  <si>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</si>
  <si>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</si>
  <si>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</si>
  <si>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</si>
  <si>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</si>
  <si>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</si>
  <si>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</si>
  <si>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</si>
  <si>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</si>
  <si>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</si>
  <si>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</si>
  <si>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</si>
  <si>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</si>
  <si>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</si>
  <si>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</si>
  <si>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</si>
  <si>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</si>
  <si>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</si>
  <si>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</si>
  <si>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</si>
  <si>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</si>
  <si>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</si>
  <si>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</si>
  <si>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</si>
  <si>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</si>
  <si>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</si>
  <si>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</si>
  <si>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</si>
  <si>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</si>
  <si>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</si>
  <si>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</si>
  <si>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</si>
  <si>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</si>
  <si>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</si>
  <si>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</si>
  <si>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</si>
  <si>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</si>
  <si>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</si>
  <si>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</si>
  <si>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</si>
  <si>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</si>
  <si>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</si>
  <si>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</si>
  <si>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</si>
  <si>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</si>
  <si>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</si>
  <si>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</si>
  <si>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</si>
  <si>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</si>
  <si>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</si>
  <si>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</si>
  <si>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</si>
  <si>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</si>
  <si>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</si>
  <si>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</si>
  <si>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</si>
  <si>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</si>
  <si>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</si>
  <si>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</si>
  <si>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</si>
  <si>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</si>
  <si>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</si>
  <si>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</si>
  <si>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</si>
  <si>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</si>
  <si>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</si>
  <si>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</si>
  <si>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</si>
  <si>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</si>
  <si>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</si>
  <si>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</si>
  <si>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</si>
  <si>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</si>
  <si>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</si>
  <si>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</si>
  <si>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</si>
  <si>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</si>
  <si>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</si>
  <si>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</si>
  <si>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</si>
  <si>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</si>
  <si>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</si>
  <si>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</si>
  <si>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</si>
  <si>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</si>
  <si>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</si>
  <si>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</si>
  <si>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</si>
  <si>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</si>
  <si>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</si>
  <si>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</si>
  <si>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</si>
  <si>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</si>
  <si>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</si>
  <si>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</si>
  <si>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</si>
  <si>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</si>
  <si>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</si>
  <si>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</si>
  <si>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</si>
  <si>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</si>
  <si>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</si>
  <si>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</si>
  <si>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</si>
  <si>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</si>
  <si>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</si>
  <si>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</si>
  <si>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</si>
  <si>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</si>
  <si>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</si>
  <si>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</si>
  <si>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</si>
  <si>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</si>
  <si>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</si>
  <si>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</si>
  <si>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</si>
  <si>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</si>
  <si>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</si>
  <si>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</si>
  <si>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</si>
  <si>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</si>
  <si>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</si>
  <si>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</si>
  <si>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</si>
  <si>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</si>
  <si>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</si>
  <si>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</si>
  <si>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</si>
  <si>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</si>
  <si>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</si>
  <si>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</si>
  <si>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</si>
  <si>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</si>
  <si>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</si>
  <si>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</si>
  <si>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</si>
  <si>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</si>
  <si>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</si>
  <si>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</si>
  <si>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</si>
  <si>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</si>
  <si>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</si>
  <si>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</si>
  <si>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</si>
  <si>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</si>
  <si>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</si>
  <si>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</si>
  <si>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</si>
  <si>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</si>
  <si>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</si>
  <si>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</si>
  <si>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</si>
  <si>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</si>
  <si>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</si>
  <si>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</si>
  <si>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</si>
  <si>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</si>
  <si>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</si>
  <si>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</si>
  <si>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</si>
  <si>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</si>
  <si>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</si>
  <si>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</si>
  <si>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</si>
  <si>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</si>
  <si>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</si>
  <si>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</si>
  <si>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</si>
  <si>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</si>
  <si>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</si>
  <si>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</si>
  <si>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</si>
  <si>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</si>
  <si>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</si>
  <si>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</si>
  <si>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</si>
  <si>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</si>
  <si>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</si>
  <si>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</si>
  <si>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</si>
  <si>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</si>
  <si>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</si>
  <si>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</si>
  <si>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</si>
  <si>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</si>
  <si>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</si>
  <si>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</si>
  <si>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</si>
  <si>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</si>
  <si>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</si>
  <si>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</si>
  <si>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</si>
  <si>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</si>
  <si>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</si>
  <si>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</si>
  <si>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</si>
  <si>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</si>
  <si>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</si>
  <si>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</si>
  <si>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</si>
  <si>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</si>
  <si>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</si>
  <si>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</si>
  <si>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</si>
  <si>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</si>
  <si>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</si>
  <si>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</si>
  <si>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</si>
  <si>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</si>
  <si>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</si>
  <si>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</si>
  <si>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</si>
  <si>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</si>
  <si>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</si>
  <si>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</si>
  <si>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</si>
  <si>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</si>
  <si>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</si>
  <si>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</si>
  <si>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</si>
  <si>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</si>
  <si>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</si>
  <si>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</si>
  <si>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</si>
  <si>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</si>
  <si>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</si>
  <si>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</si>
  <si>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</si>
  <si>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</si>
  <si>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</si>
  <si>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</si>
  <si>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</si>
  <si>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</si>
  <si>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</si>
  <si>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</si>
  <si>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</si>
  <si>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</si>
  <si>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</si>
  <si>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</si>
  <si>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</si>
  <si>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</si>
  <si>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</si>
  <si>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</si>
  <si>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</si>
  <si>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</si>
  <si>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</si>
  <si>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</si>
  <si>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</si>
  <si>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</si>
  <si>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</si>
  <si>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</si>
  <si>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</si>
  <si>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</si>
  <si>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</si>
  <si>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</si>
  <si>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</si>
  <si>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</si>
  <si>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</si>
  <si>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</si>
  <si>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</si>
  <si>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</si>
  <si>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</si>
  <si>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</si>
  <si>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</si>
  <si>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</si>
  <si>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</si>
  <si>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</si>
  <si>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</si>
  <si>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</si>
  <si>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</si>
  <si>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</si>
  <si>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</si>
  <si>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</si>
  <si>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</si>
  <si>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</si>
  <si>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</si>
  <si>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</si>
  <si>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</si>
  <si>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</si>
  <si>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</si>
  <si>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</si>
  <si>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</si>
  <si>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</si>
  <si>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</si>
  <si>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</si>
  <si>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</si>
  <si>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</si>
  <si>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</si>
  <si>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</si>
  <si>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</si>
  <si>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</si>
  <si>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</si>
  <si>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</si>
  <si>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</si>
  <si>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</si>
  <si>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</si>
  <si>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</si>
  <si>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</si>
  <si>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</si>
  <si>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</si>
  <si>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</si>
  <si>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</si>
  <si>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</si>
  <si>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</si>
  <si>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</si>
  <si>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</si>
  <si>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</si>
  <si>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</si>
  <si>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</si>
  <si>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</si>
  <si>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</si>
  <si>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</si>
  <si>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</si>
  <si>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</si>
  <si>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</si>
  <si>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</si>
  <si>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</si>
  <si>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</si>
  <si>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</si>
  <si>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</si>
  <si>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</si>
  <si>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</si>
  <si>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</si>
  <si>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</si>
  <si>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</si>
  <si>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</si>
  <si>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</si>
  <si>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</si>
  <si>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</si>
  <si>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</si>
  <si>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</si>
  <si>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</si>
  <si>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</si>
  <si>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</si>
  <si>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</si>
  <si>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</si>
  <si>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</si>
  <si>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</si>
  <si>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</si>
  <si>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</si>
  <si>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</si>
  <si>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</si>
  <si>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</si>
  <si>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</si>
  <si>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</si>
  <si>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</si>
  <si>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</si>
  <si>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</si>
  <si>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</si>
  <si>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</si>
  <si>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</si>
  <si>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</si>
  <si>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</si>
  <si>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</si>
  <si>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</si>
  <si>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</si>
  <si>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</si>
  <si>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</si>
  <si>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</si>
  <si>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</si>
  <si>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</si>
  <si>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</si>
  <si>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</si>
  <si>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</si>
  <si>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</si>
  <si>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</si>
  <si>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</si>
  <si>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</si>
  <si>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</si>
  <si>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</si>
  <si>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</si>
  <si>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</si>
  <si>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</si>
  <si>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</si>
  <si>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</si>
  <si>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</si>
  <si>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</si>
  <si>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</si>
  <si>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</si>
  <si>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</si>
  <si>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</si>
  <si>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</si>
  <si>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</si>
  <si>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</si>
  <si>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</si>
  <si>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</si>
  <si>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</si>
  <si>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</si>
  <si>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</si>
  <si>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</si>
  <si>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</si>
  <si>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</si>
  <si>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</si>
  <si>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</si>
  <si>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</si>
  <si>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</si>
  <si>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</si>
  <si>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</si>
  <si>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</si>
  <si>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</si>
  <si>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</si>
  <si>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</si>
  <si>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</si>
  <si>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</si>
  <si>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</si>
  <si>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</si>
  <si>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</si>
  <si>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</si>
  <si>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</si>
  <si>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</si>
  <si>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</si>
  <si>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</si>
  <si>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</si>
  <si>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</si>
  <si>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</si>
  <si>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</si>
  <si>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</si>
  <si>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</si>
  <si>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</si>
  <si>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</si>
  <si>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</si>
  <si>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</si>
  <si>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</si>
  <si>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</si>
  <si>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</si>
  <si>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</si>
  <si>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</si>
  <si>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</si>
  <si>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</si>
  <si>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</si>
  <si>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</si>
  <si>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</si>
  <si>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</si>
  <si>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</si>
  <si>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</si>
  <si>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</si>
  <si>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</si>
  <si>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</si>
  <si>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</si>
  <si>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</si>
  <si>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</si>
  <si>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</si>
  <si>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</si>
  <si>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</si>
  <si>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</si>
  <si>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</si>
  <si>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</si>
  <si>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</si>
  <si>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</si>
  <si>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</si>
  <si>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</si>
  <si>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</si>
  <si>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</si>
  <si>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</si>
  <si>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</si>
  <si>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</si>
  <si>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</si>
  <si>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</si>
  <si>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</si>
  <si>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</si>
  <si>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</si>
  <si>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</si>
  <si>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</si>
  <si>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</si>
  <si>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</si>
  <si>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</si>
  <si>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</si>
  <si>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</si>
  <si>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</si>
  <si>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</si>
  <si>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</si>
  <si>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</si>
  <si>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</si>
  <si>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</si>
  <si>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</si>
  <si>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</si>
  <si>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</si>
  <si>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</si>
  <si>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</si>
  <si>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</si>
  <si>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</si>
  <si>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</si>
  <si>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</si>
  <si>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</si>
  <si>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</si>
  <si>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</si>
  <si>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</si>
  <si>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</si>
  <si>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</si>
  <si>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</si>
  <si>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</si>
  <si>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</si>
  <si>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</si>
  <si>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</si>
  <si>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</si>
  <si>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</si>
  <si>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</si>
  <si>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</si>
  <si>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</si>
  <si>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</si>
  <si>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</si>
  <si>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</si>
  <si>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</si>
  <si>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</si>
  <si>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</si>
  <si>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</si>
  <si>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</si>
  <si>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</si>
  <si>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</si>
  <si>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</si>
  <si>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</si>
  <si>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</si>
  <si>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</si>
  <si>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</si>
  <si>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</si>
  <si>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</si>
  <si>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</si>
  <si>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</si>
  <si>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</si>
  <si>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</si>
  <si>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</si>
  <si>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</si>
  <si>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</si>
  <si>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</si>
  <si>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</si>
  <si>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</si>
  <si>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</si>
  <si>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</si>
  <si>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</si>
  <si>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</si>
  <si>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</si>
  <si>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</si>
  <si>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</si>
  <si>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</si>
  <si>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</si>
  <si>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</si>
  <si>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</si>
  <si>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</si>
  <si>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</si>
  <si>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</si>
  <si>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</si>
  <si>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</si>
  <si>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</si>
  <si>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</si>
  <si>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</si>
  <si>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</si>
  <si>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</si>
  <si>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</si>
  <si>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</si>
  <si>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</si>
  <si>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</si>
  <si>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</si>
  <si>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</si>
  <si>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</si>
  <si>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</si>
  <si>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</si>
  <si>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</si>
  <si>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</si>
  <si>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</si>
  <si>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</si>
  <si>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</si>
  <si>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</si>
  <si>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</si>
  <si>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</si>
  <si>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</si>
  <si>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</si>
  <si>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</si>
  <si>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</si>
  <si>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</si>
  <si>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</si>
  <si>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</si>
  <si>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</si>
  <si>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</si>
  <si>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</si>
  <si>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</si>
  <si>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</si>
  <si>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</si>
  <si>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</si>
  <si>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</si>
  <si>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</si>
  <si>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</si>
  <si>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</si>
  <si>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</si>
  <si>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</si>
  <si>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</si>
  <si>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</si>
  <si>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</si>
  <si>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</si>
  <si>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</si>
  <si>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</si>
  <si>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</si>
  <si>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</si>
  <si>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</si>
  <si>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</si>
  <si>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</si>
  <si>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</si>
  <si>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</si>
  <si>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</si>
  <si>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</si>
  <si>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</si>
  <si>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</si>
  <si>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</si>
  <si>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</si>
  <si>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</si>
  <si>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</si>
  <si>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</si>
  <si>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</si>
  <si>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</si>
  <si>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</si>
  <si>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</si>
  <si>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</si>
  <si>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</si>
  <si>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</si>
  <si>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</si>
  <si>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</si>
  <si>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</si>
  <si>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</si>
  <si>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</si>
  <si>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</si>
  <si>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</si>
  <si>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</si>
  <si>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</si>
  <si>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</si>
  <si>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</si>
  <si>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</si>
  <si>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</si>
  <si>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</si>
  <si>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</si>
  <si>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</si>
  <si>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</si>
  <si>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</si>
  <si>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</si>
  <si>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</si>
  <si>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</si>
  <si>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</si>
  <si>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</si>
  <si>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</si>
  <si>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</si>
  <si>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</si>
  <si>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</si>
  <si>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</si>
  <si>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</si>
  <si>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</si>
  <si>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</si>
  <si>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</si>
  <si>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</si>
  <si>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</si>
  <si>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</si>
  <si>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</si>
  <si>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</si>
  <si>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</si>
  <si>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</si>
  <si>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</si>
  <si>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</si>
  <si>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</si>
  <si>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</si>
  <si>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</si>
  <si>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</si>
  <si>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</si>
  <si>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</si>
  <si>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</si>
  <si>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</si>
  <si>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</si>
  <si>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</si>
  <si>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</si>
  <si>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</si>
  <si>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</si>
  <si>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</si>
  <si>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</si>
  <si>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</si>
  <si>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</si>
  <si>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</si>
  <si>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</si>
  <si>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</si>
  <si>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</si>
  <si>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</si>
  <si>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</si>
  <si>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</si>
  <si>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</si>
  <si>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</si>
  <si>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</si>
  <si>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</si>
  <si>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</si>
  <si>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</si>
  <si>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</si>
  <si>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</si>
  <si>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</si>
  <si>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</si>
  <si>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</si>
  <si>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</si>
  <si>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</si>
  <si>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</si>
  <si>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</si>
  <si>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</si>
  <si>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</si>
  <si>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</si>
  <si>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</si>
  <si>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</si>
  <si>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</si>
  <si>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</si>
  <si>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</si>
  <si>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</si>
  <si>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</si>
  <si>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</si>
  <si>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</si>
  <si>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</si>
  <si>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</si>
  <si>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</si>
  <si>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</si>
  <si>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</si>
  <si>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</si>
  <si>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</si>
  <si>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</si>
  <si>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</si>
  <si>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</si>
  <si>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</si>
  <si>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</si>
  <si>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</si>
  <si>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</si>
  <si>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</si>
  <si>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</si>
  <si>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</si>
  <si>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</si>
  <si>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</si>
  <si>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</si>
  <si>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</si>
  <si>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</si>
  <si>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</si>
  <si>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</si>
  <si>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</si>
  <si>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</si>
  <si>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</si>
  <si>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</si>
  <si>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</si>
  <si>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</si>
  <si>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</si>
  <si>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</si>
  <si>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</si>
  <si>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</si>
  <si>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</si>
  <si>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</si>
  <si>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</si>
  <si>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</si>
  <si>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</si>
  <si>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</si>
  <si>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</si>
  <si>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</si>
  <si>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</si>
  <si>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</si>
  <si>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</si>
  <si>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</si>
  <si>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</si>
  <si>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</si>
  <si>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</si>
  <si>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</si>
  <si>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</si>
  <si>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</si>
  <si>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</si>
  <si>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</si>
  <si>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</si>
  <si>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</si>
  <si>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</si>
  <si>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</si>
  <si>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</si>
  <si>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</si>
  <si>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</si>
  <si>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</si>
  <si>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</si>
  <si>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</si>
  <si>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</si>
  <si>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</si>
  <si>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</si>
  <si>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</si>
  <si>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</si>
  <si>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</si>
  <si>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</si>
  <si>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</si>
  <si>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</si>
  <si>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</si>
  <si>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</si>
  <si>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</si>
  <si>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</si>
  <si>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</si>
  <si>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</si>
  <si>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</si>
  <si>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</si>
  <si>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</si>
  <si>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</si>
  <si>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</si>
  <si>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</si>
  <si>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</si>
  <si>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</si>
  <si>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</si>
  <si>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</si>
  <si>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</si>
  <si>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</si>
  <si>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</si>
  <si>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</si>
  <si>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</si>
  <si>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</si>
  <si>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</si>
  <si>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</si>
  <si>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</si>
  <si>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</si>
  <si>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</si>
  <si>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</si>
  <si>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</si>
  <si>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</si>
  <si>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</si>
  <si>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</si>
  <si>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</si>
  <si>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</si>
  <si>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</si>
  <si>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</si>
  <si>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</si>
  <si>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</si>
  <si>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</si>
  <si>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</si>
  <si>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</si>
  <si>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</si>
  <si>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</si>
  <si>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</si>
  <si>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</si>
  <si>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</si>
  <si>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</si>
  <si>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</si>
  <si>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</si>
  <si>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</si>
  <si>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</si>
  <si>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</si>
  <si>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</si>
  <si>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</si>
  <si>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</si>
  <si>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</si>
  <si>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</si>
  <si>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</si>
  <si>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</si>
  <si>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</si>
  <si>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</si>
  <si>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</si>
  <si>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</si>
  <si>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</si>
  <si>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</si>
  <si>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</si>
  <si>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</si>
  <si>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</si>
  <si>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</si>
  <si>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</si>
  <si>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</si>
  <si>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</si>
  <si>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</si>
  <si>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</si>
  <si>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</si>
  <si>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</si>
  <si>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</si>
  <si>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</si>
  <si>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</si>
  <si>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</si>
  <si>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</si>
  <si>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</si>
  <si>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</si>
  <si>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</si>
  <si>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</si>
  <si>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</si>
  <si>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</si>
  <si>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TT-20251117-02270</t>
  </si>
  <si>
    <t>EM team moved need 25 min</t>
  </si>
  <si>
    <t>TT-20251117-02232</t>
  </si>
  <si>
    <t xml:space="preserve">ETA 100 MIN </t>
  </si>
  <si>
    <t>PCM-20251117-00002259</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</si>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</sst>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316.01538287036965</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6.5706944442354143E-2</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45978.963808796296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45978.963808796296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45978.963808796296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45978.963808796296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45978.963808796296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45978.963808796296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45978.963808796296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45978.963808796296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45978.963808796296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45978.963808796296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45978.963808796296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45978.963808796296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45978.963808796296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45978.963808796296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45978.963808796296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45978.963808796296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45978.963808796296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45978.963808796296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45978.963808796296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45978.963808796296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45978.963808796296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45978.963808796296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45978.963808796296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45978.963808796296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45978.963808796296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45978.963808796296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45978.963808796296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45978.963808796296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45978.963808796296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45978.963808796296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45978.963808796296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45978.963808796296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45978.963808796296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45978.963808796296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45978.963808796296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45978.963808796296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45978.963808796296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45978.963808796296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45978.963808796296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45978.963808796296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45978.963808796296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45978.963808796296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45978.963808796296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45978.963808796296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45978.963808796296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45978.963808796296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45978.963808796296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45978.963808796296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45978.963808796296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45978.963808796296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45978.963808796296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45978.963808796296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45978.963808796296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45978.963808796296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45978.963808796296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45978.963808796296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45978.963808796296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45978.963808796296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45978.963808796296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45978.963808796296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45978.963808796296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45978.963808796296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45978.963808796296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45978.963808796296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45978.963808796296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45978.963808796296</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45978.963808796296</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8CAB4CBF-94BE-4A41-BA84-EF83EEA66C5E}"/>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153.96397083333432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0.2256027777766576</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45978.963808796296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45978.963808796296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45978.963808796296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45978.963808796296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45978.963808796296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45978.963808796296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45978.963808796296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45978.963808796296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45978.963808796296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45978.963808796296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45978.963808796296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45978.963808796296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45978.963808796296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45978.963808796296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45978.963808796296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45978.963808796296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45978.963808796296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45978.963808796296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45978.963808796296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45978.963808796296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45978.963808796296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45978.963808796296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45978.963808796296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45978.963808796296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45978.963808796296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45978.963808796296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45978.963808796296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45978.963808796296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45978.963808796296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45978.963808796296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45978.963808796296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45978.963808796296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45978.963808796296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45978.963808796296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45978.963808796296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45978.963808796296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45978.963808796296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45978.963808796296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45978.963808796296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45978.963808796296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45978.963808796296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45978.963808796296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45978.963808796296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45978.963808796296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45978.963808796296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45978.963808796296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45978.963808796296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45978.963808796296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45978.963808796296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45978.963808796296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45978.963808796296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45978.963808796296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45978.963808796296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45978.963808796296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45978.963808796296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45978.963808796296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45978.963808796296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45978.963808796296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45978.963808796296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45978.963808796296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45978.963808796296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45978.963808796296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45978.963808796296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45978.963808796296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45978.963808796296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45978.963808796296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45978.963808796296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45978.963808796296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45978.963808796296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45978.963808796296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45978.963808796296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45978.963808796296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45978.963808796296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45978.963808796296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45978.963808796296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45978.963808796296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45978.963808796296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45978.963808796296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45978.963808796296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45978.963808796296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45978.963808796296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45978.963808796296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45978.963808796296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45978.963808796296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45978.963808796296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45978.963808796296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45978.963808796296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45978.963808796296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45978.963808796296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45978.963808796296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45978.963808796296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45978.963808796296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45978.963808796296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45978.963808796296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45978.963808796296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45978.963808796296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45978.963808796296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45978.963808796296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45978.963808796296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45978.963808796296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45978.963808796296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45978.963808796296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45978.963808796296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45978.963808796296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45978.963808796296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45978.963808796296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45978.963808796296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45978.963808796296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45978.963808796296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45978.963808796296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45978.963808796296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45978.963808796296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45978.963808796296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45978.963808796296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45978.963808796296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45978.963808796296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45978.963808796296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45978.963808796296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45978.963808796296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45978.963808796296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45978.963808796296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45978.963808796296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45978.963808796296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45978.963808796296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45978.963808796296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45978.963808796296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45978.963808796296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45978.963808796296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45978.963808796296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45978.963808796296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45978.963808796296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45978.963808796296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45978.963808796296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45978.963808796296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45978.963808796296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45978.963808796296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45978.963808796296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45978.963808796296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45978.963808796296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45978.963808796296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45978.963808796296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45978.963808796296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45978.963808796296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45978.963808796296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45978.963808796296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45978.963808796296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45978.963808796296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45978.963808796296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45978.963808796296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45978.963808796296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45978.963808796296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45978.963808796296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45978.963808796296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45978.963808796296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45978.963808796296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45978.963808796296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45978.963808796296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45978.963808796296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45978.963808796296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45978.963808796296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45978.963808796296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45978.963808796296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45978.963808796296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45978.963808796296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45978.963808796296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45978.963808796296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45978.963808796296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45978.963808796296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45978.963808796296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45978.963808796296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45978.963808796296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45978.963808796296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45978.963808796296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45978.963808796296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45978.963808796296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45978.963808796296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45978.963808796296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45978.963808796296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45978.963808796296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45978.963808796296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45978.963808796296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45978.963808796296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45978.963808796296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45978.963808796296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45978.963808796296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45978.963808796296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45978.963808796296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45978.963808796296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45978.963808796296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45978.963808796296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45978.963808796296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45978.963808796296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45978.963808796296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45978.963808796296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45978.963808796296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45978.963808796296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45978.963808796296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45978.963808796296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45978.963808796296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45978.963808796296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45978.963808796296</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45978.963808796296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45978.963808796296</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45978.963808796296</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45978.963808796296</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45978.963808796296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45978.963808796296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45978.963808796296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45978.963808796296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45978.963808796296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45978.963808796296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45978.963808796296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45978.963808796296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45978.963808796296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45978.963808796296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45978.963808796296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45978.963808796296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45978.963808796296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45978.963808796296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45978.963808796296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45978.963808796296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45978.963808796296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45978.963808796296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45978.963808796296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45978.963808796296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45978.963808796296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45978.963808796296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45978.963808796296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45978.963808796296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45978.963808796296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45978.963808796296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45978.963808796296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45978.963808796296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45978.963808796296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45978.963808796296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45978.963808796296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45978.963808796296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45978.963808796296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45978.963808796296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45978.963808796296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45978.963808796296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45978.963808796296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45978.963808796296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45978.963808796296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45978.963808796296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45978.963808796296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45978.963808796296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45978.963808796296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45978.963808796296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45978.963808796296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45978.963808796296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45978.963808796296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45978.963808796296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45978.963808796296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45978.963808796296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45978.963808796296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45978.963808796296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45978.963808796296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45978.963808796296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45978.963808796296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45978.963808796296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45978.963808796296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45978.963808796296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45978.963808796296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45978.963808796296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45978.963808796296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45978.963808796296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45978.963808796296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45978.963808796296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45978.963808796296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45978.963808796296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45978.963808796296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45978.963808796296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45978.963808796296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45978.963808796296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45978.963808796296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45978.963808796296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45978.963808796296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45978.963808796296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45978.963808796296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45978.963808796296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45978.963808796296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45978.963808796296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45978.963808796296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45978.963808796296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45978.963808796296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45978.963808796296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45978.963808796296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45978.963808796296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45978.963808796296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45978.963808796296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45978.963808796296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45978.963808796296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45978.963808796296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45978.963808796296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45978.963808796296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45978.963808796296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45978.963808796296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45978.963808796296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45978.963808796296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45978.963808796296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45978.963808796296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45978.963808796296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45978.963808796296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45978.963808796296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45978.963808796296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45978.963808796296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45978.963808796296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45978.963808796296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45978.963808796296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45978.963808796296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45978.963808796296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45978.963808796296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45978.963808796296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45978.963808796296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45978.963808796296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45978.963808796296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45978.963808796296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45978.963808796296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45978.963808796296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45978.963808796296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45978.963808796296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45978.963808796296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45978.963808796296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45978.963808796296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45978.963808796296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45978.963808796296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45978.963808796296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45978.963808796296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45978.963808796296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45978.963808796296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45978.963808796296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45978.963808796296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45978.963808796296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45978.963808796296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45978.963808796296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45978.963808796296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45978.963808796296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45978.963808796296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45978.963808796296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45978.963808796296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45978.963808796296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45978.963808796296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45978.963808796296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45978.963808796296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45978.963808796296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45978.963808796296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45978.963808796296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45978.963808796296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45978.963808796296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45978.963808796296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45978.963808796296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45978.963808796296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45978.963808796296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45978.963808796296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45978.963808796296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45978.963808796296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45978.963808796296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45978.963808796296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45978.963808796296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45978.963808796296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45978.963808796296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45978.963808796296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45978.963808796296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45978.963808796296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45978.963808796296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45978.963808796296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45978.963808796296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45978.963808796296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45978.963808796296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45978.963808796296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45978.963808796296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45978.963808796296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45978.963808796296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45978.963808796296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45978.963808796296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45978.963808796296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45978.963808796296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45978.963808796296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45978.963808796296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45978.963808796296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45978.963808796296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45978.963808796296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45978.963808796296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45978.963808796296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45978.963808796296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45978.963808796296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45978.963808796296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45978.963808796296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45978.963808796296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45978.963808796296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45978.963808796296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45978.963808796296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45978.963808796296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45978.963808796296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45978.963808796296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45978.963808796296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45978.963808796296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45978.963808796296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45978.963808796296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45978.963808796296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45978.963808796296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45978.963808796296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45978.963808796296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45978.963808796296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45978.963808796296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45978.963808796296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45978.963808796296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45978.963808796296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45978.963808796296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45978.963808796296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45978.963808796296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45978.963808796296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45978.963808796296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45978.963808796296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45978.963808796296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45978.963808796296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45978.963808796296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45978.963808796296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45978.963808796296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45978.963808796296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45978.963808796296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45978.963808796296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45978.963808796296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45978.963808796296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45978.963808796296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45978.963808796296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45978.963808796296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45978.963808796296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45978.963808796296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45978.963808796296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45978.963808796296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45978.963808796296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45978.963808796296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45978.963808796296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45978.963808796296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45978.963808796296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45978.963808796296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45978.963808796296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45978.963808796296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45978.963808796296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45978.963808796296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45978.963808796296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45978.963808796296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45978.963808796296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45978.963808796296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45978.963808796296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45978.963808796296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45978.963808796296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45978.963808796296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45978.963808796296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45978.963808796296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45978.963808796296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45978.963808796296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45978.963808796296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45978.963808796296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45978.963808796296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45978.963808796296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45978.963808796296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45978.963808796296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45978.963808796296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45978.963808796296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45978.963808796296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45978.963808796296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45978.963808796296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45978.963808796296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45978.963808796296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45978.963808796296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45978.963808796296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45978.963808796296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45978.963808796296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45978.963808796296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45978.963808796296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45978.963808796296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45978.963808796296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45978.963808796296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45978.963808796296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45978.963808796296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45978.963808796296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45978.963808796296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45978.963808796296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45978.963808796296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45978.963808796296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45978.963808796296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45978.963808796296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45978.963808796296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45978.963808796296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45978.963808796296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45978.963808796296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45978.963808796296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45978.963808796296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45978.963808796296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45978.963808796296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45978.963808796296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45978.963808796296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45978.963808796296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45978.963808796296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45978.963808796296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45978.963808796296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45978.963808796296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45978.963808796296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45978.963808796296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45978.963808796296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45978.963808796296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45978.963808796296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45978.963808796296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45978.963808796296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45978.963808796296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45978.963808796296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45978.963808796296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45978.963808796296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45978.963808796296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45978.963808796296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45978.963808796296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45978.963808796296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45978.963808796296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45978.963808796296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45978.963808796296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45978.963808796296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45978.963808796296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45978.963808796296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45978.963808796296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45978.963808796296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45978.963808796296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45978.963808796296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45978.963808796296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45978.963808796296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45978.963808796296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45978.963808796296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45978.963808796296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45978.963808796296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45978.963808796296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45978.963808796296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45978.963808796296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45978.963808796296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45978.963808796296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45978.963808796296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45978.963808796296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45978.963808796296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45978.963808796296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45978.963808796296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45978.963808796296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45978.963808796296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45978.963808796296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45978.963808796296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45978.963808796296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45978.963808796296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45978.963808796296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45978.963808796296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45978.963808796296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45978.963808796296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45978.963808796296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45978.963808796296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45978.963808796296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45978.963808796296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45978.963808796296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45978.963808796296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45978.963808796296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45978.963808796296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45978.963808796296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45978.963808796296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45978.963808796296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45978.963808796296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45978.963808796296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45978.963808796296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45978.963808796296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45978.963808796296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45978.963808796296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45978.963808796296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45978.963808796296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45978.963808796296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45978.963808796296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45978.963808796296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45978.963808796296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45978.963808796296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45978.963808796296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45978.963808796296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45978.963808796296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45978.963808796296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45978.963808796296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45978.963808796296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45978.963808796296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45978.963808796296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45978.963808796296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45978.963808796296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45978.963808796296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45978.963808796296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45978.963808796296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45978.963808796296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45978.963808796296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45978.963808796296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45978.963808796296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45978.963808796296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45978.963808796296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45978.963808796296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45978.963808796296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45978.963808796296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45978.963808796296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45978.963808796296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45978.963808796296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45978.963808796296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45978.963808796296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45978.963808796296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45978.963808796296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45978.963808796296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45978.963808796296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45978.963808796296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45978.963808796296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45978.963808796296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45978.963808796296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45978.963808796296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45978.963808796296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45978.963808796296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45978.963808796296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45978.963808796296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45978.963808796296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45978.963808796296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45978.963808796296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45978.963808796296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45978.963808796296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45978.963808796296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45978.963808796296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45978.963808796296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45978.963808796296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45978.963808796296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45978.963808796296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45978.963808796296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45978.963808796296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45978.963808796296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45978.963808796296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45978.963808796296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45978.963808796296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45978.963808796296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45978.963808796296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45978.963808796296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45978.963808796296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45978.963808796296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45978.963808796296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45978.963808796296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45978.963808796296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45978.963808796296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45978.963808796296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45978.963808796296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45978.963808796296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45978.963808796296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45978.963808796296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45978.963808796296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45978.963808796296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45978.963808796296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45978.963808796296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45978.963808796296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45978.963808796296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45978.963808796296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45978.963808796296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45978.963808796296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45978.963808796296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45978.963808796296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45978.963808796296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45978.963808796296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45978.963808796296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45978.963808796296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45978.963808796296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45978.963808796296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45978.963808796296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45978.963808796296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45978.963808796296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45978.963808796296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45978.963808796296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45978.963808796296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45978.963808796296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45978.963808796296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45978.963808796296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45978.963808796296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45978.963808796296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45978.963808796296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45978.963808796296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45978.963808796296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45978.963808796296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45978.963808796296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45978.963808796296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45978.963808796296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45978.963808796296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45978.963808796296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45978.963808796296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45978.963808796296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45978.963808796296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45978.963808796296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45978.963808796296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45978.963808796296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45978.963808796296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45978.963808796296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45978.963808796296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45978.963808796296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45978.963808796296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45978.963808796296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45978.963808796296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45978.963808796296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45978.963808796296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45978.963808796296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45978.963808796296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45978.963808796296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45978.963808796296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45978.963808796296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45978.963808796296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45978.963808796296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45978.963808796296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45978.963808796296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45978.963808796296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45978.963808796296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45978.963808796296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45978.963808796296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45978.963808796296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45978.963808796296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45978.963808796296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45978.963808796296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45978.963808796296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45978.963808796296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45978.963808796296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45978.963808796296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45978.963808796296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45978.963808796296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45978.963808796296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45978.963808796296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45978.963808796296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45978.963808796296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45978.963808796296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45978.963808796296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45978.963808796296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45978.963808796296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45978.963808796296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45978.963808796296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45978.963808796296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45978.963808796296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45978.963808796296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45978.963808796296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45978.963808796296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45978.963808796296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45978.963808796296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45978.963808796296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45978.963808796296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45978.963808796296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45978.963808796296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45978.963808796296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45978.963808796296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45978.963808796296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45978.963808796296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45978.963808796296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45978.963808796296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45978.963808796296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45978.963808796296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45978.963808796296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45978.963808796296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45978.963808796296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45978.963808796296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45978.963808796296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45978.963808796296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45978.963808796296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45978.963808796296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45978.963808796296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45978.963808796296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45978.963808796296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45978.963808796296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45978.963808796296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45978.963808796296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45978.963808796296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45978.963808796296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45978.963808796296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45978.963808796296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45978.963808796296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45978.963808796296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45978.963808796296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45978.963808796296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45978.963808796296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45978.963808796296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45978.963808796296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45978.963808796296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45978.963808796296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45978.963808796296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45978.963808796296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45978.963808796296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45978.963808796296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45978.963808796296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45978.963808796296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45978.963808796296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45978.963808796296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45978.963808796296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45978.963808796296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45978.963808796296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45978.963808796296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45978.963808796296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45978.963808796296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45978.963808796296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45978.963808796296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45978.963808796296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45978.963808796296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45978.963808796296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45978.963808796296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45978.963808796296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45978.963808796296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45978.963808796296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45978.963808796296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45978.963808796296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45978.963808796296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45978.963808796296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45978.963808796296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45978.963808796296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45978.963808796296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45978.963808796296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45978.963808796296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45978.963808796296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45978.963808796296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45978.963808796296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45978.963808796296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45978.963808796296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45978.963808796296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45978.963808796296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45978.963808796296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45978.963808796296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45978.963808796296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45978.963808796296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45978.963808796296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45978.963808796296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45978.963808796296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45978.963808796296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45978.963808796296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45978.963808796296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45978.963808796296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45978.963808796296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45978.963808796296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45978.963808796296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45978.963808796296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45978.963808796296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45978.963808796296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45978.963808796296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45978.963808796296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45978.963808796296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45978.963808796296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45978.963808796296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45978.963808796296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45978.963808796296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45978.963808796296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45978.963808796296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45978.963808796296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45978.963808796296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45978.963808796296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45978.963808796296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45978.963808796296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45978.963808796296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45978.963808796296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45978.963808796296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45978.963808796296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45978.963808796296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45978.963808796296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45978.963808796296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45978.963808796296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45978.963808796296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45978.963808796296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45978.963808796296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45978.963808796296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45978.963808796296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45978.963808796296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45978.963808796296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45978.963808796296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45978.963808796296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45978.963808796296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45978.963808796296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45978.963808796296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45978.963808796296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45978.963808796296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45978.963808796296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45978.963808796296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45978.963808796296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45978.963808796296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45978.963808796296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45978.963808796296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45978.963808796296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45978.963808796296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45978.963808796296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45978.963808796296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45978.963808796296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45978.963808796296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45978.963808796296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45978.963808796296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45978.963808796296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45978.963808796296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45978.963808796296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45978.963808796296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45978.963808796296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45978.963808796296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45978.963808796296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45978.963808796296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45978.963808796296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45978.963808796296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45978.963808796296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45978.963808796296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45978.963808796296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45978.963808796296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45978.963808796296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45978.963808796296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45978.963808796296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45978.963808796296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45978.963808796296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45978.963808796296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45978.963808796296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45978.963808796296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45978.963808796296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45978.963808796296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45978.963808796296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45978.963808796296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45978.963808796296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45978.963808796296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45978.963808796296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45978.963808796296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45978.963808796296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45978.963808796296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45978.963808796296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45978.963808796296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45978.963808796296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45978.963808796296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45978.963808796296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45978.963808796296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45978.963808796296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45978.963808796296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45978.963808796296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45978.963808796296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45978.963808796296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45978.963808796296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45978.963808796296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45978.963808796296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45978.963808796296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45978.963808796296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45978.963808796296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45978.963808796296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45978.963808796296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45978.963808796296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45978.963808796296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45978.963808796296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45978.963808796296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45978.963808796296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45978.963808796296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45978.963808796296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45978.963808796296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45978.963808796296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45978.963808796296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45978.963808796296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45978.963808796296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45978.963808796296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45978.963808796296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45978.963808796296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45978.963808796296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45978.963808796296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45978.963808796296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45978.963808796296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45978.963808796296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45978.963808796296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45978.963808796296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45978.963808796296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45978.963808796296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45978.963808796296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45978.963808796296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45978.963808796296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45978.963808796296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45978.963808796296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45978.963808796296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45978.963808796296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45978.963808796296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45978.963808796296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45978.963808796296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45978.963808796296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45978.963808796296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45978.963808796296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45978.963808796296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45978.963808796296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45978.963808796296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45978.963808796296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45978.963808796296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45978.963808796296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45978.963808796296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45978.963808796296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45978.963808796296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45978.963808796296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45978.963808796296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45978.963808796296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45978.963808796296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45978.963808796296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45978.963808796296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45978.963808796296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45978.963808796296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45978.963808796296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45978.963808796296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45978.963808796296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45978.963808796296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45978.963808796296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45978.963808796296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45978.963808796296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45978.963808796296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45978.963808796296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45978.963808796296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45978.963808796296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45978.963808796296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45978.963808796296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45978.963808796296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45978.963808796296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45978.963808796296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45978.963808796296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45978.963808796296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45978.963808796296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45978.963808796296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45978.963808796296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45978.963808796296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45978.963808796296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45978.963808796296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45978.963808796296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45978.963808796296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45978.963808796296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45978.963808796296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45978.963808796296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45978.963808796296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45978.963808796296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45978.963808796296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45978.963808796296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45978.963808796296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45978.963808796296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45978.963808796296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45978.963808796296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45978.963808796296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45978.963808796296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45978.963808796296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45978.963808796296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45978.963808796296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45978.963808796296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45978.963808796296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45978.963808796296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45978.963808796296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45978.963808796296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45978.963808796296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45978.963808796296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45978.963808796296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45978.963808796296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45978.963808796296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45978.963808796296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45978.963808796296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45978.963808796296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45978.963808796296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45978.963808796296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45978.963808796296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45978.963808796296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45978.963808796296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45978.963808796296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45978.963808796296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45978.963808796296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45978.963808796296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45978.963808796296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45978.963808796296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45978.963808796296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45978.963808796296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45978.963808796296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45978.963808796296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45978.963808796296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45978.963808796296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45978.963808796296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45978.963808796296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45978.963808796296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45978.963808796296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45978.963808796296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45978.963808796296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45978.963808796296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45978.963808796296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45978.963808796296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45978.963808796296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45978.963808796296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45978.963808796296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45978.963808796296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45978.963808796296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45978.963808796296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45978.963808796296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45978.963808796296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45978.963808796296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45978.963808796296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45978.963808796296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45978.963808796296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45978.963808796296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45978.963808796296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45978.963808796296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45978.963808796296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45978.963808796296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45978.963808796296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45978.963808796296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45978.963808796296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45978.963808796296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45978.963808796296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45978.963808796296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45978.963808796296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45978.963808796296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45978.963808796296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45978.963808796296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45978.963808796296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45978.963808796296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45978.963808796296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45978.963808796296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45978.963808796296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45978.963808796296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45978.963808796296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45978.963808796296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45978.963808796296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45978.963808796296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45978.963808796296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45978.963808796296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45978.963808796296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45978.963808796296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45978.963808796296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45978.963808796296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45978.963808796296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45978.963808796296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45978.963808796296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45978.963808796296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45978.963808796296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45978.963808796296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45978.963808796296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45978.963808796296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45978.963808796296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45978.963808796296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45978.963808796296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45978.963808796296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45978.963808796296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45978.963808796296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45978.963808796296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45978.963808796296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45978.963808796296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45978.963808796296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45978.963808796296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45978.963808796296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45978.963808796296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45978.963808796296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45978.963808796296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45978.963808796296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45978.963808796296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45978.963808796296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45978.963808796296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45978.963808796296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45978.963808796296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45978.963808796296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45978.963808796296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45978.963808796296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45978.963808796296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45978.963808796296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45978.963808796296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45978.963808796296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45978.963808796296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45978.963808796296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45978.963808796296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45978.963808796296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45978.963808796296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45978.963808796296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45978.963808796296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45978.963808796296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45978.963808796296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45978.963808796296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45978.963808796296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45978.963808796296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45978.963808796296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45978.963808796296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45978.963808796296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45978.963808796296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45978.963808796296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45978.963808796296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45978.963808796296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45978.963808796296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45978.963808796296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45978.963808796296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45978.963808796296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45978.963808796296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45978.963808796296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45978.963808796296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45978.963808796296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45978.963808796296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45978.963808796296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45978.963808796296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45978.963808796296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45978.963808796296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45978.963808796296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45978.963808796296</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275.48309120369959</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45978.963808796296</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45978.963808796296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45978.963808796296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45978.963808796296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45978.963808796296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45978.963808796296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45978.963808796296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45978.963808796296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45978.963808796296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45978.963808796296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45978.963808796296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45978.963808796296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45978.963808796296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45978.963808796296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45978.963808796296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45978.963808796296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45978.963808796296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45978.963808796296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45978.963808796296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45978.963808796296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45978.963808796296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45978.963808796296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45978.963808796296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45978.963808796296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45978.963808796296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45978.963808796296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45978.963808796296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45978.963808796296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45978.963808796296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45978.963808796296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45978.963808796296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45978.963808796296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45978.963808796296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45978.963808796296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45978.963808796296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45978.963808796296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45978.963808796296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45978.963808796296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45978.963808796296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45978.963808796296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45978.963808796296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45978.963808796296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45978.963808796296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45978.963808796296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45978.963808796296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45978.963808796296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45978.963808796296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45978.963808796296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45978.963808796296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45978.963808796296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45978.963808796296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45978.963808796296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45978.963808796296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45978.963808796296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45978.963808796296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45978.963808796296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45978.963808796296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45978.963808796296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45978.963808796296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45978.963808796296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45978.963808796296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45978.963808796296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45978.963808796296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45978.963808796296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45978.963808796296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45978.963808796296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45978.963808796296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45978.963808796296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45978.963808796296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45978.963808796296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45978.963808796296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45978.963808796296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45978.963808796296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45978.963808796296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45978.963808796296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45978.963808796296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45978.963808796296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45978.963808796296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45978.963808796296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45978.963808796296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45978.963808796296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45978.963808796296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45978.963808796296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45978.963808796296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45978.963808796296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45978.963808796296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45978.963808796296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45978.963808796296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45978.963808796296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45978.963808796296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45978.963808796296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45978.963808796296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45978.963808796296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45978.963808796296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45978.963808796296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45978.963808796296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45978.963808796296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45978.963808796296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45978.963808796296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45978.963808796296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45978.963808796296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45978.963808796296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45978.963808796296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45978.963808796296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45978.963808796296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45978.963808796296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45978.963808796296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45978.963808796296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45978.963808796296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45978.963808796296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45978.963808796296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45978.963808796296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45978.963808796296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45978.963808796296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45978.963808796296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45978.963808796296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45978.963808796296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45978.963808796296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45978.963808796296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45978.963808796296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45978.963808796296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45978.963808796296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45978.963808796296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45978.963808796296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45978.963808796296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45978.963808796296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45978.963808796296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45978.963808796296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45978.963808796296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45978.963808796296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45978.963808796296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45978.963808796296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45978.963808796296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45978.963808796296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45978.963808796296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45978.963808796296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45978.963808796296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45978.963808796296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45978.963808796296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45978.963808796296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45978.963808796296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45978.963808796296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45978.963808796296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45978.963808796296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45978.963808796296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45978.963808796296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45978.963808796296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45978.963808796296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45978.963808796296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45978.963808796296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45978.963808796296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45978.963808796296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45978.963808796296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45978.963808796296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45978.963808796296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45978.963808796296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45978.963808796296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45978.963808796296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45978.963808796296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45978.963808796296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45978.963808796296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45978.963808796296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45978.963808796296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45978.963808796296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45978.963808796296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45978.963808796296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45978.963808796296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45978.963808796296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45978.963808796296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45978.963808796296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45978.963808796296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45978.963808796296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45978.963808796296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45978.963808796296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45978.963808796296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45978.963808796296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45978.963808796296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45978.963808796296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45978.963808796296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45978.963808796296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45978.963808796296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45978.963808796296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45978.963808796296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45978.963808796296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45978.963808796296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45978.963808796296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45978.963808796296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45978.963808796296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45978.963808796296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45978.963808796296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45978.963808796296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45978.963808796296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45978.963808796296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45978.963808796296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45978.963808796296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45978.963808796296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45978.963808796296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45978.963808796296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45978.963808796296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45978.963808796296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45978.963808796296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45978.963808796296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45978.963808796296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45978.963808796296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45978.963808796296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45978.963808796296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45978.963808796296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45978.963808796296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45978.963808796296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45978.963808796296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45978.963808796296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45978.963808796296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45978.963808796296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45978.963808796296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45978.963808796296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45978.963808796296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45978.963808796296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45978.963808796296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45978.963808796296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45978.963808796296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45978.963808796296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45978.963808796296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45978.963808796296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45978.963808796296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45978.963808796296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45978.963808796296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45978.963808796296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45978.963808796296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45978.963808796296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45978.963808796296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45978.963808796296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45978.963808796296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45978.963808796296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45978.963808796296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45978.963808796296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45978.963808796296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45978.963808796296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45978.963808796296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45978.963808796296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45978.963808796296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45978.963808796296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45978.963808796296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45978.963808796296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45978.963808796296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45978.963808796296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45978.963808796296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45978.963808796296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45978.963808796296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45978.963808796296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45978.963808796296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45978.963808796296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45978.963808796296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45978.963808796296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45978.963808796296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45978.963808796296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45978.963808796296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45978.963808796296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45978.963808796296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45978.963808796296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45978.963808796296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45978.963808796296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45978.963808796296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45978.963808796296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45978.963808796296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45978.963808796296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45978.963808796296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45978.963808796296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45978.963808796296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45978.963808796296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45978.963808796296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45978.963808796296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45978.963808796296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45978.963808796296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45978.963808796296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45978.963808796296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45978.963808796296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45978.963808796296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45978.963808796296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45978.963808796296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45978.963808796296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45978.963808796296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45978.963808796296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45978.963808796296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45978.963808796296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45978.963808796296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45978.963808796296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45978.963808796296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45978.963808796296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45978.963808796296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45978.963808796296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45978.963808796296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45978.963808796296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45978.963808796296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45978.963808796296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45978.963808796296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45978.963808796296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45978.963808796296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45978.963808796296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45978.963808796296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45978.963808796296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45978.963808796296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45978.963808796296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45978.963808796296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45978.963808796296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45978.963808796296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45978.963808796296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45978.963808796296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45978.963808796296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45978.963808796296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45978.963808796296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45978.963808796296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45978.963808796296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45978.963808796296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45978.963808796296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45978.963808796296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45978.963808796296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45978.963808796296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45978.963808796296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45978.963808796296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45978.963808796296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45978.963808796296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45978.963808796296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45978.963808796296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45978.963808796296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45978.963808796296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45978.963808796296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45978.963808796296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45978.963808796296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45978.963808796296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45978.963808796296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45978.963808796296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45978.963808796296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45978.963808796296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45978.963808796296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45978.963808796296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45978.963808796296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45978.963808796296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45978.963808796296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45978.963808796296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45978.963808796296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45978.963808796296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45978.963808796296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45978.963808796296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45978.963808796296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45978.963808796296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45978.963808796296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45978.963808796296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45978.963808796296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45978.963808796296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45978.963808796296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45978.963808796296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45978.963808796296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45978.963808796296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45978.963808796296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45978.963808796296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45978.963808796296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45978.963808796296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45978.963808796296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45978.963808796296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45978.963808796296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45978.963808796296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45978.963808796296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45978.963808796296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45978.963808796296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45978.963808796296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45978.963808796296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45978.963808796296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45978.963808796296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45978.963808796296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45978.963808796296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45978.963808796296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45978.963808796296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45978.963808796296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45978.963808796296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45978.963808796296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45978.963808796296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45978.963808796296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45978.963808796296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45978.963808796296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45978.963808796296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45978.963808796296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45978.963808796296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45978.963808796296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45978.963808796296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45978.963808796296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45978.963808796296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45978.963808796296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45978.963808796296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45978.963808796296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45978.963808796296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45978.963808796296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45978.963808796296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45978.963808796296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45978.963808796296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45978.963808796296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45978.963808796296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45978.963808796296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45978.963808796296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45978.963808796296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45978.963808796296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45978.963808796296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45978.963808796296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45978.963808796296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45978.963808796296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45978.963808796296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45978.963808796296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45978.963808796296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45978.963808796296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45978.963808796296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45978.963808796296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45978.963808796296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45978.963808796296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45978.963808796296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45978.963808796296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45978.963808796296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45978.963808796296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45978.963808796296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45978.963808796296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45978.963808796296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45978.963808796296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45978.963808796296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45978.963808796296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45978.963808796296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45978.963808796296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45978.963808796296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45978.963808796296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45978.963808796296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45978.963808796296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45978.963808796296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45978.963808796296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45978.963808796296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45978.963808796296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45978.963808796296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45978.963808796296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45978.963808796296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45978.963808796296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45978.963808796296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45978.963808796296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45978.963808796296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45978.963808796296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45978.963808796296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45978.963808796296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45978.963808796296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45978.963808796296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45978.963808796296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45978.963808796296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45978.963808796296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45978.963808796296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45978.963808796296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45978.963808796296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45978.963808796296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45978.963808796296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45978.963808796296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45978.963808796296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45978.963808796296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45978.963808796296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45978.963808796296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45978.963808796296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45978.963808796296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45978.963808796296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45978.963808796296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45978.963808796296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45978.963808796296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45978.963808796296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45978.963808796296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45978.963808796296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45978.963808796296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45978.963808796296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45978.963808796296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45978.963808796296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45978.963808796296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45978.963808796296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45978.963808796296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45978.963808796296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45978.963808796296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45978.963808796296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45978.963808796296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45978.963808796296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45978.963808796296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45978.963808796296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45978.963808796296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45978.963808796296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45978.963808796296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45978.963808796296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45978.963808796296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45978.963808796296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45978.963808796296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45978.963808796296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45978.963808796296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45978.963808796296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45978.963808796296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45978.963808796296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45978.963808796296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45978.963808796296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45978.963808796296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45978.963808796296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45978.963808796296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45978.963808796296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45978.963808796296</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45978.963808796296</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45978.963808796296</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45978.963808796296</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45978.963808796296</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45978.963808796296</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45978.963808796296</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45978.963808796296</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45978.963808796296</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45978.963808796296</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45978.963808796296</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45978.963808796296</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45978.963808796296</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45978.963808796296</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45978.963808796296</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45978.963808796296</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0"/>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87.131748611107469</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52.774931481479143</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30.302697685183375</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1.4490055555579602</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1</v>
      </c>
      <c r="D6" s="109" t="s">
        <v>32000</v>
      </c>
      <c r="E6" s="109" t="s">
        <v>39102</v>
      </c>
      <c r="F6" s="109"/>
      <c r="G6" s="109">
        <f t="shared" ref="G6:G67" ca="1" si="3">IFERROR(NOW()-F6,"")</f>
        <v>45978.963808796296</v>
      </c>
      <c r="H6" s="135">
        <v>45978.945937500001</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09">
        <f t="shared" ca="1" si="3"/>
        <v>45978.963808796296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45978.963808796296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45978.963808796296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45978.963808796296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45978.963808796296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45978.963808796296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45978.963808796296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45978.963808796296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45978.963808796296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45978.963808796296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45978.963808796296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45978.963808796296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45978.963808796296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45978.963808796296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45978.963808796296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45978.963808796296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45978.963808796296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45978.963808796296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45978.963808796296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45978.963808796296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45978.963808796296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45978.963808796296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45978.963808796296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45978.963808796296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45978.963808796296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45978.963808796296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45978.963808796296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45978.963808796296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45978.963808796296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45978.963808796296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45978.963808796296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45978.963808796296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45978.963808796296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45978.963808796296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45978.963808796296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45978.963808796296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45978.963808796296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45978.963808796296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45978.963808796296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45978.963808796296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45978.963808796296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45978.963808796296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45978.963808796296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45978.963808796296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45978.963808796296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45978.963808796296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45978.963808796296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45978.963808796296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45978.963808796296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45978.963808796296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45978.963808796296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45978.963808796296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45978.963808796296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45978.963808796296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45978.963808796296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45978.963808796296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45978.963808796296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45978.963808796296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45978.963808796296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45978.963808796296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45978.963808796296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ref="G68:G131" ca="1" si="4">IFERROR(NOW()-F68,"")</f>
        <v>45978.963808796296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45978.963808796296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45978.963808796296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45978.963808796296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45978.963808796296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45978.963808796296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45978.963808796296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45978.963808796296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45978.963808796296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45978.963808796296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45978.963808796296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45978.963808796296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45978.963808796296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45978.963808796296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45978.963808796296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45978.963808796296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45978.963808796296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45978.963808796296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45978.963808796296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45978.963808796296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45978.963808796296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45978.963808796296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45978.963808796296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45978.963808796296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45978.963808796296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45978.963808796296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45978.963808796296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45978.963808796296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45978.963808796296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45978.963808796296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45978.963808796296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45978.963808796296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45978.963808796296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45978.963808796296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45978.963808796296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45978.963808796296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45978.963808796296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45978.963808796296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45978.963808796296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45978.963808796296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45978.963808796296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45978.963808796296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45978.963808796296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45978.963808796296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45978.963808796296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45978.963808796296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45978.963808796296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45978.963808796296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45978.963808796296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45978.963808796296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45978.963808796296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45978.963808796296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45978.963808796296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45978.963808796296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45978.963808796296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45978.963808796296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45978.963808796296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45978.963808796296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45978.963808796296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45978.963808796296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45978.963808796296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45978.963808796296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45978.963808796296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45978.963808796296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ref="G132:G195" ca="1" si="5">IFERROR(NOW()-F132,"")</f>
        <v>45978.963808796296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45978.963808796296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45978.963808796296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45978.963808796296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45978.963808796296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45978.963808796296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45978.963808796296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45978.963808796296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45978.963808796296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45978.963808796296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45978.963808796296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45978.963808796296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45978.963808796296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45978.963808796296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45978.963808796296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45978.963808796296</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45978.963808796296</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45978.963808796296</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45978.963808796296</v>
      </c>
      <c r="H150" s="109"/>
      <c r="I150" s="109" t="str">
        <f>IFERROR(VLOOKUP(D150,DB!A:F,6,0),"")</f>
        <v/>
      </c>
      <c r="J150" s="109" t="str">
        <f>IFERROR(VLOOKUP(D150,DB!A:G,7,0),"")</f>
        <v/>
      </c>
      <c r="K150" s="109"/>
      <c r="L150" s="109" t="str">
        <f>IFERROR(VLOOKUP(D150,DB!A:I,9,0),"")</f>
        <v/>
      </c>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4"/>
  <sheetViews>
    <sheetView tabSelected="1" workbookViewId="0">
      <selection activeCell="A5" sqref="A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2</v>
      </c>
      <c r="D2" s="119" t="s">
        <v>33944</v>
      </c>
      <c r="E2" s="109" t="s">
        <v>39021</v>
      </c>
      <c r="F2" s="121"/>
      <c r="G2" s="104">
        <f t="shared" ref="G2:G50" ca="1" si="0">IFERROR(NOW()-F2,"-")</f>
        <v>45978.963808796296</v>
      </c>
      <c r="H2" s="121">
        <v>45978.925081018519</v>
      </c>
      <c r="I2" s="119" t="str">
        <f>IFERROR(VLOOKUP(D2,DB!A:F,6,0),"")</f>
        <v>SCECO</v>
      </c>
      <c r="J2" s="119" t="str">
        <f>IFERROR(VLOOKUP(D2,DB!A:G,7,0),"")</f>
        <v>Vandalized</v>
      </c>
      <c r="K2" s="122" t="s">
        <v>39122</v>
      </c>
      <c r="L2" s="123" t="str">
        <f>IFERROR(VLOOKUP(D2,DB!A:I,9,0),"")</f>
        <v>Latis</v>
      </c>
    </row>
    <row r="3" spans="1:16382" ht="31.5" customHeight="1">
      <c r="A3" s="118" t="s">
        <v>39123</v>
      </c>
      <c r="B3" s="119" t="str">
        <f>IFERROR(VLOOKUP(D3,DB!A:K,11,0),"")</f>
        <v>R6</v>
      </c>
      <c r="C3" s="120">
        <v>3</v>
      </c>
      <c r="D3" s="119" t="s">
        <v>36424</v>
      </c>
      <c r="E3" s="109" t="s">
        <v>39021</v>
      </c>
      <c r="F3" s="121">
        <v>45978.939363425925</v>
      </c>
      <c r="G3" s="104">
        <f t="shared" ca="1" si="0"/>
        <v>2.444537037081318E-2</v>
      </c>
      <c r="H3" s="121">
        <v>45978.939305555556</v>
      </c>
      <c r="I3" s="119" t="str">
        <f>IFERROR(VLOOKUP(D3,DB!A:F,6,0),"")</f>
        <v>Generator-SG</v>
      </c>
      <c r="J3" s="119" t="str">
        <f>IFERROR(VLOOKUP(D3,DB!A:G,7,0),"")</f>
        <v>Vandalized</v>
      </c>
      <c r="K3" s="122" t="s">
        <v>39124</v>
      </c>
      <c r="L3" s="123" t="str">
        <f>IFERROR(VLOOKUP(D3,DB!A:I,9,0),"")</f>
        <v>Latis</v>
      </c>
    </row>
    <row r="4" spans="1:16382" ht="31.5" customHeight="1">
      <c r="A4" s="118"/>
      <c r="B4" s="119" t="str">
        <f>IFERROR(VLOOKUP(D4,DB!A:K,11,0),"")</f>
        <v/>
      </c>
      <c r="C4" s="120"/>
      <c r="D4" s="119"/>
      <c r="E4" s="109"/>
      <c r="F4" s="121"/>
      <c r="G4" s="104">
        <f t="shared" ca="1" si="0"/>
        <v>45978.963808796296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45978.963808796296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45978.963808796296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45978.963808796296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45978.963808796296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45978.963808796296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45978.963808796296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45978.963808796296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45978.963808796296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45978.963808796296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45978.963808796296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45978.963808796296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45978.963808796296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45978.963808796296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45978.963808796296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45978.963808796296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45978.963808796296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45978.963808796296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45978.963808796296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45978.963808796296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45978.963808796296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45978.963808796296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45978.963808796296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45978.963808796296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45978.963808796296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45978.963808796296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45978.963808796296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45978.963808796296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45978.963808796296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45978.963808796296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45978.963808796296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45978.963808796296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45978.963808796296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45978.963808796296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45978.963808796296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45978.963808796296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45978.963808796296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45978.963808796296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45978.963808796296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45978.963808796296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45978.963808796296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45978.963808796296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45978.963808796296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45978.963808796296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45978.963808796296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45978.963808796296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45978.963808796296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ref="G51:G84" ca="1" si="1">IFERROR(NOW()-F51,"-")</f>
        <v>45978.963808796296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45978.963808796296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45978.963808796296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45978.963808796296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45978.963808796296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45978.963808796296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45978.963808796296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45978.963808796296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45978.963808796296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45978.963808796296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45978.963808796296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45978.963808796296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45978.963808796296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45978.963808796296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45978.963808796296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45978.963808796296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45978.963808796296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45978.963808796296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45978.963808796296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45978.963808796296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45978.963808796296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45978.963808796296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45978.963808796296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45978.963808796296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45978.963808796296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45978.963808796296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45978.963808796296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45978.963808796296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45978.963808796296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45978.963808796296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45978.963808796296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45978.963808796296</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45978.963808796296</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45978.963808796296</v>
      </c>
      <c r="H84" s="121"/>
      <c r="I84" s="119" t="str">
        <f>IFERROR(VLOOKUP(D84,DB!A:F,6,0),"")</f>
        <v/>
      </c>
      <c r="J84" s="119" t="str">
        <f>IFERROR(VLOOKUP(D84,DB!A:G,7,0),"")</f>
        <v/>
      </c>
      <c r="K84" s="122"/>
      <c r="L84" s="123" t="str">
        <f>IFERROR(VLOOKUP(D84,DB!A:I,9,0),"")</f>
        <v/>
      </c>
    </row>
  </sheetData>
  <dataValidations count="2">
    <dataValidation allowBlank="1" showInputMessage="1" showErrorMessage="1" sqref="E1" xr:uid="{9E1BC488-8814-4F8A-8DBE-742B3278AB71}"/>
    <dataValidation type="list" allowBlank="1" showInputMessage="1" showErrorMessage="1" sqref="E2:E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2025-11-17T20:08:38Z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