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60" documentId="13_ncr:1_{F6CB121F-512D-4AA6-A0C1-0FB36C537598}" xr6:coauthVersionLast="47" xr6:coauthVersionMax="47" xr10:uidLastSave="{2DEAF6BF-D8F8-46D9-B95E-3EAC8167495C}"/>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<sst xmlns="http://schemas.openxmlformats.org/spreadsheetml/2006/main" count="180312" uniqueCount="39140">
  <si>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</si>
  <si>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</si>
  <si>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</si>
  <si>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</si>
  <si>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</si>
  <si>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</si>
  <si>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</si>
  <si>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</si>
  <si>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</si>
  <si>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</si>
  <si>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</si>
  <si>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</si>
  <si>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</si>
  <si>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</si>
  <si>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</si>
  <si>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</si>
  <si>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</si>
  <si>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</si>
  <si>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</si>
  <si>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</si>
  <si>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</si>
  <si>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</si>
  <si>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</si>
  <si>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</si>
  <si>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</si>
  <si>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</si>
  <si>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</si>
  <si>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</si>
  <si>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</si>
  <si>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</si>
  <si>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</si>
  <si>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</si>
  <si>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</si>
  <si>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</si>
  <si>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</si>
  <si>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</si>
  <si>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</si>
  <si>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</si>
  <si>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</si>
  <si>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</si>
  <si>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</si>
  <si>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</si>
  <si>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</si>
  <si>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</si>
  <si>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</si>
  <si>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</si>
  <si>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</si>
  <si>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</si>
  <si>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</si>
  <si>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</si>
  <si>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</si>
  <si>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</si>
  <si>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</si>
  <si>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</si>
  <si>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</si>
  <si>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</si>
  <si>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</si>
  <si>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</si>
  <si>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</si>
  <si>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</si>
  <si>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</si>
  <si>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</si>
  <si>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</si>
  <si>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</si>
  <si>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</si>
  <si>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</si>
  <si>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</si>
  <si>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</si>
  <si>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</si>
  <si>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</si>
  <si>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</si>
  <si>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</si>
  <si>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</si>
  <si>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</si>
  <si>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</si>
  <si>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</si>
  <si>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</si>
  <si>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</si>
  <si>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</si>
  <si>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</si>
  <si>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</si>
  <si>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</si>
  <si>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</si>
  <si>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</si>
  <si>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</si>
  <si>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</si>
  <si>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</si>
  <si>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</si>
  <si>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</si>
  <si>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</si>
  <si>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</si>
  <si>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</si>
  <si>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</si>
  <si>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</si>
  <si>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</si>
  <si>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</si>
  <si>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</si>
  <si>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</si>
  <si>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</si>
  <si>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</si>
  <si>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</si>
  <si>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</si>
  <si>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</si>
  <si>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</si>
  <si>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</si>
  <si>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</si>
  <si>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</si>
  <si>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</si>
  <si>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</si>
  <si>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</si>
  <si>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</si>
  <si>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</si>
  <si>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</si>
  <si>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</si>
  <si>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</si>
  <si>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</si>
  <si>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</si>
  <si>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</si>
  <si>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</si>
  <si>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</si>
  <si>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</si>
  <si>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</si>
  <si>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</si>
  <si>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</si>
  <si>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</si>
  <si>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</si>
  <si>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</si>
  <si>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</si>
  <si>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</si>
  <si>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</si>
  <si>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</si>
  <si>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</si>
  <si>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</si>
  <si>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</si>
  <si>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</si>
  <si>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</si>
  <si>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</si>
  <si>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</si>
  <si>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</si>
  <si>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</si>
  <si>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</si>
  <si>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</si>
  <si>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</si>
  <si>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</si>
  <si>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</si>
  <si>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</si>
  <si>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</si>
  <si>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</si>
  <si>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</si>
  <si>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</si>
  <si>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</si>
  <si>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</si>
  <si>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</si>
  <si>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</si>
  <si>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</si>
  <si>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</si>
  <si>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</si>
  <si>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</si>
  <si>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</si>
  <si>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</si>
  <si>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</si>
  <si>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</si>
  <si>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</si>
  <si>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</si>
  <si>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</si>
  <si>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</si>
  <si>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</si>
  <si>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</si>
  <si>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</si>
  <si>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</si>
  <si>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</si>
  <si>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</si>
  <si>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</si>
  <si>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</si>
  <si>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</si>
  <si>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</si>
  <si>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</si>
  <si>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</si>
  <si>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</si>
  <si>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</si>
  <si>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</si>
  <si>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</si>
  <si>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</si>
  <si>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</si>
  <si>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</si>
  <si>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</si>
  <si>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</si>
  <si>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</si>
  <si>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</si>
  <si>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</si>
  <si>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</si>
  <si>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</si>
  <si>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</si>
  <si>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</si>
  <si>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</si>
  <si>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</si>
  <si>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</si>
  <si>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</si>
  <si>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</si>
  <si>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</si>
  <si>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</si>
  <si>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</si>
  <si>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</si>
  <si>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</si>
  <si>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</si>
  <si>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</si>
  <si>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</si>
  <si>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</si>
  <si>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</si>
  <si>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</si>
  <si>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</si>
  <si>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</si>
  <si>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</si>
  <si>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</si>
  <si>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</si>
  <si>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</si>
  <si>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</si>
  <si>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</si>
  <si>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</si>
  <si>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</si>
  <si>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</si>
  <si>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</si>
  <si>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</si>
  <si>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</si>
  <si>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</si>
  <si>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</si>
  <si>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</si>
  <si>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</si>
  <si>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</si>
  <si>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</si>
  <si>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</si>
  <si>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</si>
  <si>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</si>
  <si>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</si>
  <si>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</si>
  <si>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</si>
  <si>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</si>
  <si>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</si>
  <si>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</si>
  <si>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</si>
  <si>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</si>
  <si>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</si>
  <si>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</si>
  <si>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</si>
  <si>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</si>
  <si>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</si>
  <si>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</si>
  <si>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</si>
  <si>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</si>
  <si>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</si>
  <si>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</si>
  <si>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</si>
  <si>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</si>
  <si>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</si>
  <si>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</si>
  <si>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</si>
  <si>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</si>
  <si>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</si>
  <si>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</si>
  <si>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</si>
  <si>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</si>
  <si>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</si>
  <si>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</si>
  <si>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</si>
  <si>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</si>
  <si>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</si>
  <si>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</si>
  <si>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</si>
  <si>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</si>
  <si>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</si>
  <si>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</si>
  <si>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</si>
  <si>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</si>
  <si>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</si>
  <si>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</si>
  <si>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</si>
  <si>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</si>
  <si>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</si>
  <si>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</si>
  <si>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</si>
  <si>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</si>
  <si>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</si>
  <si>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</si>
  <si>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</si>
  <si>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</si>
  <si>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</si>
  <si>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</si>
  <si>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</si>
  <si>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</si>
  <si>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</si>
  <si>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</si>
  <si>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</si>
  <si>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</si>
  <si>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</si>
  <si>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</si>
  <si>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</si>
  <si>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</si>
  <si>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</si>
  <si>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</si>
  <si>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</si>
  <si>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</si>
  <si>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</si>
  <si>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</si>
  <si>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</si>
  <si>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</si>
  <si>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</si>
  <si>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</si>
  <si>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</si>
  <si>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</si>
  <si>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</si>
  <si>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</si>
  <si>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</si>
  <si>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</si>
  <si>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</si>
  <si>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</si>
  <si>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</si>
  <si>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</si>
  <si>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</si>
  <si>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</si>
  <si>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</si>
  <si>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</si>
  <si>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</si>
  <si>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</si>
  <si>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</si>
  <si>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</si>
  <si>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</si>
  <si>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</si>
  <si>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</si>
  <si>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</si>
  <si>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</si>
  <si>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</si>
  <si>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</si>
  <si>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</si>
  <si>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</si>
  <si>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</si>
  <si>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</si>
  <si>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</si>
  <si>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</si>
  <si>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</si>
  <si>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</si>
  <si>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</si>
  <si>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</si>
  <si>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</si>
  <si>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</si>
  <si>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</si>
  <si>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</si>
  <si>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</si>
  <si>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</si>
  <si>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</si>
  <si>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</si>
  <si>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</si>
  <si>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</si>
  <si>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</si>
  <si>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</si>
  <si>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</si>
  <si>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</si>
  <si>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</si>
  <si>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</si>
  <si>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</si>
  <si>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</si>
  <si>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</si>
  <si>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</si>
  <si>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</si>
  <si>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</si>
  <si>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</si>
  <si>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</si>
  <si>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</si>
  <si>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</si>
  <si>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</si>
  <si>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</si>
  <si>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</si>
  <si>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</si>
  <si>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</si>
  <si>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</si>
  <si>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</si>
  <si>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</si>
  <si>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</si>
  <si>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</si>
  <si>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</si>
  <si>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</si>
  <si>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</si>
  <si>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</si>
  <si>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</si>
  <si>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</si>
  <si>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</si>
  <si>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</si>
  <si>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</si>
  <si>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</si>
  <si>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</si>
  <si>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</si>
  <si>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</si>
  <si>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</si>
  <si>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</si>
  <si>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</si>
  <si>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</si>
  <si>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</si>
  <si>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</si>
  <si>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</si>
  <si>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</si>
  <si>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</si>
  <si>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</si>
  <si>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</si>
  <si>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</si>
  <si>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</si>
  <si>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</si>
  <si>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</si>
  <si>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</si>
  <si>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</si>
  <si>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</si>
  <si>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</si>
  <si>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</si>
  <si>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</si>
  <si>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</si>
  <si>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</si>
  <si>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</si>
  <si>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</si>
  <si>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</si>
  <si>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</si>
  <si>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</si>
  <si>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</si>
  <si>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</si>
  <si>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</si>
  <si>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</si>
  <si>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</si>
  <si>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</si>
  <si>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</si>
  <si>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</si>
  <si>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</si>
  <si>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</si>
  <si>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</si>
  <si>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</si>
  <si>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</si>
  <si>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</si>
  <si>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</si>
  <si>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</si>
  <si>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</si>
  <si>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</si>
  <si>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</si>
  <si>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</si>
  <si>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</si>
  <si>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</si>
  <si>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</si>
  <si>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</si>
  <si>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</si>
  <si>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</si>
  <si>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</si>
  <si>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</si>
  <si>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</si>
  <si>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</si>
  <si>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</si>
  <si>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</si>
  <si>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</si>
  <si>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</si>
  <si>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</si>
  <si>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</si>
  <si>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</si>
  <si>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</si>
  <si>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</si>
  <si>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</si>
  <si>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</si>
  <si>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</si>
  <si>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</si>
  <si>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</si>
  <si>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</si>
  <si>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</si>
  <si>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</si>
  <si>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</si>
  <si>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</si>
  <si>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</si>
  <si>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</si>
  <si>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</si>
  <si>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</si>
  <si>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</si>
  <si>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</si>
  <si>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</si>
  <si>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</si>
  <si>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</si>
  <si>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</si>
  <si>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</si>
  <si>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</si>
  <si>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</si>
  <si>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</si>
  <si>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</si>
  <si>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</si>
  <si>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</si>
  <si>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</si>
  <si>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</si>
  <si>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</si>
  <si>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</si>
  <si>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</si>
  <si>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</si>
  <si>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</si>
  <si>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</si>
  <si>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</si>
  <si>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</si>
  <si>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</si>
  <si>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</si>
  <si>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</si>
  <si>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</si>
  <si>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</si>
  <si>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</si>
  <si>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</si>
  <si>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</si>
  <si>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</si>
  <si>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</si>
  <si>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</si>
  <si>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</si>
  <si>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</si>
  <si>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</si>
  <si>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</si>
  <si>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</si>
  <si>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</si>
  <si>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</si>
  <si>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</si>
  <si>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</si>
  <si>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</si>
  <si>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</si>
  <si>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</si>
  <si>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</si>
  <si>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</si>
  <si>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</si>
  <si>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</si>
  <si>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</si>
  <si>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</si>
  <si>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</si>
  <si>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</si>
  <si>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</si>
  <si>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</si>
  <si>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</si>
  <si>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</si>
  <si>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</si>
  <si>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</si>
  <si>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</si>
  <si>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</si>
  <si>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</si>
  <si>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</si>
  <si>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</si>
  <si>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</si>
  <si>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</si>
  <si>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</si>
  <si>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</si>
  <si>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</si>
  <si>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</si>
  <si>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</si>
  <si>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</si>
  <si>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</si>
  <si>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</si>
  <si>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</si>
  <si>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</si>
  <si>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</si>
  <si>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</si>
  <si>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</si>
  <si>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</si>
  <si>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</si>
  <si>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</si>
  <si>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</si>
  <si>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</si>
  <si>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</si>
  <si>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</si>
  <si>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</si>
  <si>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</si>
  <si>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</si>
  <si>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</si>
  <si>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</si>
  <si>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</si>
  <si>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</si>
  <si>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</si>
  <si>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</si>
  <si>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</si>
  <si>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</si>
  <si>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</si>
  <si>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</si>
  <si>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</si>
  <si>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</si>
  <si>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</si>
  <si>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</si>
  <si>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</si>
  <si>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</si>
  <si>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</si>
  <si>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</si>
  <si>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</si>
  <si>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</si>
  <si>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</si>
  <si>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</si>
  <si>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</si>
  <si>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</si>
  <si>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</si>
  <si>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</si>
  <si>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</si>
  <si>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</si>
  <si>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</si>
  <si>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</si>
  <si>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</si>
  <si>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</si>
  <si>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</si>
  <si>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</si>
  <si>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</si>
  <si>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</si>
  <si>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</si>
  <si>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</si>
  <si>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</si>
  <si>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</si>
  <si>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</si>
  <si>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</si>
  <si>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</si>
  <si>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</si>
  <si>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</si>
  <si>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</si>
  <si>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</si>
  <si>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</si>
  <si>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</si>
  <si>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</si>
  <si>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</si>
  <si>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</si>
  <si>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</si>
  <si>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</si>
  <si>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</si>
  <si>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</si>
  <si>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</si>
  <si>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</si>
  <si>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</si>
  <si>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</si>
  <si>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</si>
  <si>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</si>
  <si>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</si>
  <si>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</si>
  <si>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</si>
  <si>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</si>
  <si>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</si>
  <si>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</si>
  <si>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</si>
  <si>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</si>
  <si>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</si>
  <si>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</si>
  <si>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</si>
  <si>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</si>
  <si>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</si>
  <si>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</si>
  <si>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</si>
  <si>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</si>
  <si>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</si>
  <si>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</si>
  <si>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</si>
  <si>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</si>
  <si>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</si>
  <si>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</si>
  <si>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</si>
  <si>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</si>
  <si>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</si>
  <si>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</si>
  <si>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</si>
  <si>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</si>
  <si>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</si>
  <si>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</si>
  <si>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</si>
  <si>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</si>
  <si>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</si>
  <si>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</si>
  <si>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</si>
  <si>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</si>
  <si>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</si>
  <si>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</si>
  <si>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</si>
  <si>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</si>
  <si>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</si>
  <si>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</si>
  <si>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</si>
  <si>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</si>
  <si>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</si>
  <si>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</si>
  <si>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</si>
  <si>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</si>
  <si>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</si>
  <si>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</si>
  <si>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</si>
  <si>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</si>
  <si>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</si>
  <si>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</si>
  <si>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</si>
  <si>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</si>
  <si>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</si>
  <si>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</si>
  <si>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</si>
  <si>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</si>
  <si>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</si>
  <si>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</si>
  <si>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</si>
  <si>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</si>
  <si>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</si>
  <si>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</si>
  <si>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</si>
  <si>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</si>
  <si>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</si>
  <si>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</si>
  <si>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</si>
  <si>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</si>
  <si>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</si>
  <si>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</si>
  <si>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</si>
  <si>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</si>
  <si>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</si>
  <si>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</si>
  <si>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</si>
  <si>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</si>
  <si>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</si>
  <si>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</si>
  <si>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</si>
  <si>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</si>
  <si>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</si>
  <si>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</si>
  <si>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</si>
  <si>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</si>
  <si>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</si>
  <si>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</si>
  <si>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</si>
  <si>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</si>
  <si>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</si>
  <si>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</si>
  <si>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</si>
  <si>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</si>
  <si>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</si>
  <si>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</si>
  <si>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</si>
  <si>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</si>
  <si>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</si>
  <si>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</si>
  <si>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</si>
  <si>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</si>
  <si>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</si>
  <si>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</si>
  <si>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</si>
  <si>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</si>
  <si>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</si>
  <si>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</si>
  <si>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</si>
  <si>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</si>
  <si>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</si>
  <si>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</si>
  <si>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</si>
  <si>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</si>
  <si>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</si>
  <si>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</si>
  <si>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</si>
  <si>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</si>
  <si>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</si>
  <si>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</si>
  <si>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</si>
  <si>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</si>
  <si>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</si>
  <si>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</si>
  <si>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</si>
  <si>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</si>
  <si>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</si>
  <si>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</si>
  <si>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</si>
  <si>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</si>
  <si>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</si>
  <si>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</si>
  <si>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</si>
  <si>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</si>
  <si>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</si>
  <si>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</si>
  <si>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</si>
  <si>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</si>
  <si>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</si>
  <si>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</si>
  <si>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</si>
  <si>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</si>
  <si>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</si>
  <si>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</si>
  <si>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</si>
  <si>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</si>
  <si>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</si>
  <si>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</si>
  <si>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</si>
  <si>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</si>
  <si>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</si>
  <si>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</si>
  <si>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</si>
  <si>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</si>
  <si>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</si>
  <si>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</si>
  <si>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</si>
  <si>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</si>
  <si>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</si>
  <si>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</si>
  <si>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</si>
  <si>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</si>
  <si>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</si>
  <si>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</si>
  <si>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</si>
  <si>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</si>
  <si>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</si>
  <si>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</si>
  <si>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</si>
  <si>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</si>
  <si>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</si>
  <si>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</si>
  <si>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</si>
  <si>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</si>
  <si>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</si>
  <si>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</si>
  <si>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</si>
  <si>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</si>
  <si>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</si>
  <si>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</si>
  <si>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</si>
  <si>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</si>
  <si>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</si>
  <si>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</si>
  <si>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</si>
  <si>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</si>
  <si>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</si>
  <si>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</si>
  <si>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</si>
  <si>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</si>
  <si>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</si>
  <si>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</si>
  <si>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</si>
  <si>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</si>
  <si>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</si>
  <si>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</si>
  <si>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</si>
  <si>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</si>
  <si>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</si>
  <si>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</si>
  <si>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</si>
  <si>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</si>
  <si>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</si>
  <si>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</si>
  <si>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</si>
  <si>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</si>
  <si>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</si>
  <si>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</si>
  <si>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</si>
  <si>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</si>
  <si>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</si>
  <si>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</si>
  <si>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</si>
  <si>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</si>
  <si>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</si>
  <si>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</si>
  <si>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</si>
  <si>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</si>
  <si>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</si>
  <si>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</si>
  <si>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</si>
  <si>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</si>
  <si>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</si>
  <si>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</si>
  <si>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</si>
  <si>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</si>
  <si>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</si>
  <si>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</si>
  <si>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</si>
  <si>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</si>
  <si>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</si>
  <si>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</si>
  <si>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</si>
  <si>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</si>
  <si>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</si>
  <si>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</si>
  <si>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</si>
  <si>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</si>
  <si>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</si>
  <si>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</si>
  <si>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</si>
  <si>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</si>
  <si>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</si>
  <si>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</si>
  <si>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</si>
  <si>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</si>
  <si>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</si>
  <si>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</si>
  <si>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</si>
  <si>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</si>
  <si>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</si>
  <si>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</si>
  <si>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</si>
  <si>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</si>
  <si>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</si>
  <si>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</si>
  <si>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</si>
  <si>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</si>
  <si>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</si>
  <si>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</si>
  <si>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</si>
  <si>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</si>
  <si>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</si>
  <si>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</si>
  <si>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</si>
  <si>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</si>
  <si>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</si>
  <si>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</si>
  <si>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</si>
  <si>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</si>
  <si>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</si>
  <si>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</si>
  <si>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</si>
  <si>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</si>
  <si>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</si>
  <si>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</si>
  <si>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</si>
  <si>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</si>
  <si>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</si>
  <si>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</si>
  <si>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</si>
  <si>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</si>
  <si>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</si>
  <si>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</si>
  <si>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</si>
  <si>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</si>
  <si>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</si>
  <si>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</si>
  <si>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</si>
  <si>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</si>
  <si>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</si>
  <si>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</si>
  <si>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</si>
  <si>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</si>
  <si>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</si>
  <si>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</si>
  <si>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</si>
  <si>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</si>
  <si>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</si>
  <si>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</si>
  <si>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</si>
  <si>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</si>
  <si>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</si>
  <si>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</si>
  <si>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</si>
  <si>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</si>
  <si>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</si>
  <si>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</si>
  <si>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</si>
  <si>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</si>
  <si>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</si>
  <si>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</si>
  <si>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</si>
  <si>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</si>
  <si>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</si>
  <si>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</si>
  <si>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</si>
  <si>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</si>
  <si>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</si>
  <si>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</si>
  <si>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</si>
  <si>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</si>
  <si>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</si>
  <si>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</si>
  <si>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</si>
  <si>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</si>
  <si>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</si>
  <si>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</si>
  <si>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</si>
  <si>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</si>
  <si>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</si>
  <si>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</si>
  <si>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</si>
  <si>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</si>
  <si>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</si>
  <si>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</si>
  <si>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</si>
  <si>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</si>
  <si>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</si>
  <si>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</si>
  <si>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</si>
  <si>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</si>
  <si>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</si>
  <si>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</si>
  <si>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</si>
  <si>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</si>
  <si>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</si>
  <si>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</si>
  <si>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</si>
  <si>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</si>
  <si>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</si>
  <si>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</si>
  <si>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</si>
  <si>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</si>
  <si>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</si>
  <si>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</si>
  <si>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</si>
  <si>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</si>
  <si>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</si>
  <si>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</si>
  <si>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</si>
  <si>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</si>
  <si>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</si>
  <si>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</si>
  <si>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</si>
  <si>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</si>
  <si>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</si>
  <si>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</si>
  <si>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</si>
  <si>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</si>
  <si>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</si>
  <si>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</si>
  <si>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</si>
  <si>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</si>
  <si>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</si>
  <si>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</si>
  <si>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</si>
  <si>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</si>
  <si>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</si>
  <si>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</si>
  <si>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</si>
  <si>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</si>
  <si>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</si>
  <si>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</si>
  <si>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</si>
  <si>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</si>
  <si>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</si>
  <si>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</si>
  <si>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</si>
  <si>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</si>
  <si>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</si>
  <si>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</si>
  <si>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</si>
  <si>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</si>
  <si>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</si>
  <si>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</si>
  <si>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</si>
  <si>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</si>
  <si>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</si>
  <si>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</si>
  <si>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</si>
  <si>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</si>
  <si>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</si>
  <si>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</si>
  <si>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</si>
  <si>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</si>
  <si>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</si>
  <si>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</si>
  <si>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</si>
  <si>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</si>
  <si>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</si>
  <si>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</si>
  <si>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</si>
  <si>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</si>
  <si>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</si>
  <si>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</si>
  <si>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</si>
  <si>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</si>
  <si>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</si>
  <si>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</si>
  <si>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</si>
  <si>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</si>
  <si>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</si>
  <si>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</si>
  <si>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</si>
  <si>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</si>
  <si>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</si>
  <si>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</si>
  <si>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</si>
  <si>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</si>
  <si>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</si>
  <si>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</si>
  <si>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</si>
  <si>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</si>
  <si>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</si>
  <si>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</si>
  <si>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</si>
  <si>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</si>
  <si>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</si>
  <si>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</si>
  <si>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</si>
  <si>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</si>
  <si>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</si>
  <si>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</si>
  <si>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</si>
  <si>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</si>
  <si>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</si>
  <si>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</si>
  <si>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</si>
  <si>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</si>
  <si>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</si>
  <si>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</si>
  <si>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</si>
  <si>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</si>
  <si>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</si>
  <si>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</si>
  <si>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</si>
  <si>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</si>
  <si>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</si>
  <si>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</si>
  <si>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</si>
  <si>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</si>
  <si>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</si>
  <si>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</si>
  <si>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</si>
  <si>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</si>
  <si>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</si>
  <si>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</si>
  <si>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</si>
  <si>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</si>
  <si>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</si>
  <si>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</si>
  <si>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</si>
  <si>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</si>
  <si>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</si>
  <si>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</si>
  <si>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</si>
  <si>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</si>
  <si>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</si>
  <si>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</si>
  <si>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</si>
  <si>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</si>
  <si>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</si>
  <si>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</si>
  <si>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</si>
  <si>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</si>
  <si>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</si>
  <si>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</si>
  <si>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</si>
  <si>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</si>
  <si>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</si>
  <si>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</si>
  <si>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</si>
  <si>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</si>
  <si>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</si>
  <si>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</si>
  <si>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</si>
  <si>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</si>
  <si>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</si>
  <si>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</si>
  <si>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</si>
  <si>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</si>
  <si>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</si>
  <si>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</si>
  <si>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</si>
  <si>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</si>
  <si>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</si>
  <si>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</si>
  <si>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</si>
  <si>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</si>
  <si>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</si>
  <si>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</si>
  <si>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</si>
  <si>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</si>
  <si>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</si>
  <si>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</si>
  <si>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</si>
  <si>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</si>
  <si>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</si>
  <si>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</si>
  <si>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</si>
  <si>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</si>
  <si>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</si>
  <si>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</si>
  <si>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</si>
  <si>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</si>
  <si>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</si>
  <si>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</si>
  <si>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</si>
  <si>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</si>
  <si>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</si>
  <si>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</si>
  <si>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</si>
  <si>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</si>
  <si>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</si>
  <si>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</si>
  <si>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</si>
  <si>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</si>
  <si>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</si>
  <si>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</si>
  <si>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</si>
  <si>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</si>
  <si>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</si>
  <si>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</si>
  <si>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</si>
  <si>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</si>
  <si>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</si>
  <si>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</si>
  <si>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</si>
  <si>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</si>
  <si>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</si>
  <si>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</si>
  <si>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</si>
  <si>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</si>
  <si>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</si>
  <si>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</si>
  <si>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</si>
  <si>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</si>
  <si>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</si>
  <si>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</si>
  <si>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</si>
  <si>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</si>
  <si>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</si>
  <si>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</si>
  <si>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</si>
  <si>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</si>
  <si>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</si>
  <si>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</si>
  <si>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</si>
  <si>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</si>
  <si>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</si>
  <si>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</si>
  <si>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</si>
  <si>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</si>
  <si>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</si>
  <si>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</si>
  <si>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</si>
  <si>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</si>
  <si>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</si>
  <si>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</si>
  <si>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</si>
  <si>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</si>
  <si>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</si>
  <si>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</si>
  <si>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</si>
  <si>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</si>
  <si>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</si>
  <si>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</si>
  <si>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</si>
  <si>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</si>
  <si>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</si>
  <si>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</si>
  <si>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</si>
  <si>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</si>
  <si>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</si>
  <si>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</si>
  <si>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</si>
  <si>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</si>
  <si>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</si>
  <si>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</si>
  <si>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</si>
  <si>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</si>
  <si>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</si>
  <si>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</si>
  <si>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</si>
  <si>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</si>
  <si>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</si>
  <si>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</si>
  <si>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</si>
  <si>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</si>
  <si>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</si>
  <si>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</si>
  <si>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</si>
  <si>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</si>
  <si>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</si>
  <si>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</si>
  <si>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</si>
  <si>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</si>
  <si>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</si>
  <si>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</si>
  <si>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</si>
  <si>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</si>
  <si>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</si>
  <si>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</si>
  <si>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</si>
  <si>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</si>
  <si>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</si>
  <si>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</si>
  <si>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</si>
  <si>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</si>
  <si>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</si>
  <si>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</si>
  <si>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</si>
  <si>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</si>
  <si>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</si>
  <si>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</si>
  <si>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</si>
  <si>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</si>
  <si>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</si>
  <si>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</si>
  <si>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</si>
  <si>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</si>
  <si>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</si>
  <si>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</si>
  <si>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</si>
  <si>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</si>
  <si>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</si>
  <si>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</si>
  <si>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</si>
  <si>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</si>
  <si>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</si>
  <si>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</si>
  <si>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</si>
  <si>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</si>
  <si>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</si>
  <si>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</si>
  <si>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</si>
  <si>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</si>
  <si>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</si>
  <si>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</si>
  <si>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</si>
  <si>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</si>
  <si>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</si>
  <si>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</si>
  <si>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</si>
  <si>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</si>
  <si>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</si>
  <si>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</si>
  <si>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</si>
  <si>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</si>
  <si>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</si>
  <si>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</si>
  <si>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</si>
  <si>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</si>
  <si>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</si>
  <si>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</si>
  <si>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</si>
  <si>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</si>
  <si>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</si>
  <si>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</si>
  <si>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</si>
  <si>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</si>
  <si>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</si>
  <si>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</si>
  <si>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</si>
  <si>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</si>
  <si>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</si>
  <si>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</si>
  <si>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</si>
  <si>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</si>
  <si>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</si>
  <si>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</si>
  <si>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</si>
  <si>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</si>
  <si>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</si>
  <si>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</si>
  <si>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</si>
  <si>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</si>
  <si>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</si>
  <si>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</si>
  <si>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</si>
  <si>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</si>
  <si>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</si>
  <si>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</si>
  <si>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</si>
  <si>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</si>
  <si>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</si>
  <si>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</si>
  <si>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</si>
  <si>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</si>
  <si>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</si>
  <si>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</si>
  <si>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</si>
  <si>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</si>
  <si>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</si>
  <si>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</si>
  <si>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</si>
  <si>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</si>
  <si>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</si>
  <si>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</si>
  <si>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</si>
  <si>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</si>
  <si>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</si>
  <si>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</si>
  <si>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</si>
  <si>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</si>
  <si>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</si>
  <si>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</si>
  <si>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</si>
  <si>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</si>
  <si>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</si>
  <si>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</si>
  <si>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</si>
  <si>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</si>
  <si>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</si>
  <si>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</si>
  <si>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</si>
  <si>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</si>
  <si>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</si>
  <si>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</si>
  <si>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</si>
  <si>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</si>
  <si>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</si>
  <si>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</si>
  <si>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</si>
  <si>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</si>
  <si>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</si>
  <si>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</si>
  <si>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</si>
  <si>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</si>
  <si>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</si>
  <si>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</si>
  <si>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</si>
  <si>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</si>
  <si>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</si>
  <si>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</si>
  <si>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</si>
  <si>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</si>
  <si>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</si>
  <si>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</si>
  <si>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</si>
  <si>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</si>
  <si>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</si>
  <si>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</si>
  <si>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</si>
  <si>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</si>
  <si>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</si>
  <si>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</si>
  <si>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</si>
  <si>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</si>
  <si>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</si>
  <si>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</si>
  <si>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</si>
  <si>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</si>
  <si>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</si>
  <si>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</si>
  <si>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</si>
  <si>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</si>
  <si>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</si>
  <si>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</si>
  <si>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</si>
  <si>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</si>
  <si>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</si>
  <si>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</si>
  <si>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</si>
  <si>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</si>
  <si>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</si>
  <si>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</si>
  <si>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</si>
  <si>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</si>
  <si>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</si>
  <si>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</si>
  <si>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</si>
  <si>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</si>
  <si>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</si>
  <si>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</si>
  <si>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</si>
  <si>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</si>
  <si>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</si>
  <si>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</si>
  <si>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</si>
  <si>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</si>
  <si>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</si>
  <si>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</si>
  <si>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</si>
  <si>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</si>
  <si>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</si>
  <si>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</si>
  <si>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</si>
  <si>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</si>
  <si>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</si>
  <si>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</si>
  <si>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</si>
  <si>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</si>
  <si>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</si>
  <si>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</si>
  <si>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</si>
  <si>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</si>
  <si>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</si>
  <si>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</si>
  <si>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</si>
  <si>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</si>
  <si>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</si>
  <si>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</si>
  <si>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</si>
  <si>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</si>
  <si>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</si>
  <si>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</si>
  <si>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</si>
  <si>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</si>
  <si>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</si>
  <si>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</si>
  <si>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</si>
  <si>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</si>
  <si>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</si>
  <si>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</si>
  <si>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</si>
  <si>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</si>
  <si>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</si>
  <si>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</si>
  <si>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</si>
  <si>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</si>
  <si>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</si>
  <si>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</si>
  <si>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</si>
  <si>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</si>
  <si>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</si>
  <si>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</si>
  <si>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</si>
  <si>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</si>
  <si>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</si>
  <si>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</si>
  <si>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</si>
  <si>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</si>
  <si>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</si>
  <si>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</si>
  <si>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</si>
  <si>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</si>
  <si>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</si>
  <si>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</si>
  <si>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</si>
  <si>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</si>
  <si>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</si>
  <si>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</si>
  <si>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</si>
  <si>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</si>
  <si>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</si>
  <si>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</si>
  <si>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</si>
  <si>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</si>
  <si>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</si>
  <si>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</si>
  <si>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</si>
  <si>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</si>
  <si>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</si>
  <si>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</si>
  <si>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</si>
  <si>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</si>
  <si>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</si>
  <si>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</si>
  <si>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</si>
  <si>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</si>
  <si>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</si>
  <si>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</si>
  <si>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</si>
  <si>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</si>
  <si>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</si>
  <si>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</si>
  <si>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</si>
  <si>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</si>
  <si>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</si>
  <si>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</si>
  <si>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</si>
  <si>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</si>
  <si>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</si>
  <si>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</si>
  <si>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</si>
  <si>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</si>
  <si>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</si>
  <si>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</si>
  <si>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</si>
  <si>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</si>
  <si>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</si>
  <si>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</si>
  <si>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</si>
  <si>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</si>
  <si>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</si>
  <si>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</si>
  <si>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</si>
  <si>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</si>
  <si>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</si>
  <si>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</si>
  <si>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</si>
  <si>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</si>
  <si>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</si>
  <si>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</si>
  <si>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</si>
  <si>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</si>
  <si>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</si>
  <si>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</si>
  <si>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</si>
  <si>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</si>
  <si>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</si>
  <si>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</si>
  <si>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</si>
  <si>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</si>
  <si>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</si>
  <si>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</si>
  <si>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</si>
  <si>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</si>
  <si>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</si>
  <si>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</si>
  <si>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</si>
  <si>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</si>
  <si>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</si>
  <si>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</si>
  <si>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</si>
  <si>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</si>
  <si>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</si>
  <si>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</si>
  <si>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</si>
  <si>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</si>
  <si>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</si>
  <si>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</si>
  <si>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</si>
  <si>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</si>
  <si>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</si>
  <si>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</si>
  <si>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</si>
  <si>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</si>
  <si>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</si>
  <si>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</si>
  <si>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</si>
  <si>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</si>
  <si>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</si>
  <si>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</si>
  <si>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</si>
  <si>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</si>
  <si>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</si>
  <si>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</si>
  <si>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</si>
  <si>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</si>
  <si>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</si>
  <si>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</si>
  <si>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</si>
  <si>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</si>
  <si>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</si>
  <si>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</si>
  <si>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</si>
  <si>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</si>
  <si>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</si>
  <si>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</si>
  <si>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</si>
  <si>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</si>
  <si>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</si>
  <si>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</si>
  <si>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</si>
  <si>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</si>
  <si>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</si>
  <si>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</si>
  <si>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</si>
  <si>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</si>
  <si>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</si>
  <si>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</si>
  <si>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</si>
  <si>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</si>
  <si>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</si>
  <si>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</si>
  <si>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</si>
  <si>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</si>
  <si>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</si>
  <si>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</si>
  <si>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</si>
  <si>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</si>
  <si>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</si>
  <si>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</si>
  <si>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</si>
  <si>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</si>
  <si>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</si>
  <si>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</si>
  <si>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</si>
  <si>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</si>
  <si>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</si>
  <si>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</si>
  <si>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</si>
  <si>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</si>
  <si>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</si>
  <si>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</si>
  <si>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</si>
  <si>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</si>
  <si>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</si>
  <si>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</si>
  <si>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</si>
  <si>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</si>
  <si>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</si>
  <si>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</si>
  <si>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</si>
  <si>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</si>
  <si>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</si>
  <si>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</si>
  <si>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</si>
  <si>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</si>
  <si>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</si>
  <si>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</si>
  <si>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</si>
  <si>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</si>
  <si>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</si>
  <si>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</si>
  <si>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</si>
  <si>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</si>
  <si>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</si>
  <si>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</si>
  <si>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</si>
  <si>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</si>
  <si>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</si>
  <si>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</si>
  <si>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</si>
  <si>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</si>
  <si>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</si>
  <si>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</si>
  <si>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</si>
  <si>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</si>
  <si>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</si>
  <si>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</si>
  <si>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</si>
  <si>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</si>
  <si>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</si>
  <si>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</si>
  <si>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</si>
  <si>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</si>
  <si>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</si>
  <si>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</si>
  <si>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</si>
  <si>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</si>
  <si>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</si>
  <si>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</si>
  <si>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</si>
  <si>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</si>
  <si>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</si>
  <si>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</si>
  <si>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</si>
  <si>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</si>
  <si>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</si>
  <si>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</si>
  <si>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</si>
  <si>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</si>
  <si>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</si>
  <si>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</si>
  <si>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</si>
  <si>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</si>
  <si>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</si>
  <si>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</si>
  <si>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</si>
  <si>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</si>
  <si>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</si>
  <si>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</si>
  <si>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</si>
  <si>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</si>
  <si>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</si>
  <si>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</si>
  <si>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</si>
  <si>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</si>
  <si>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</si>
  <si>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</si>
  <si>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</si>
  <si>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</si>
  <si>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</si>
  <si>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</si>
  <si>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</si>
  <si>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</si>
  <si>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</si>
  <si>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</si>
  <si>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</si>
  <si>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</si>
  <si>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</si>
  <si>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</si>
  <si>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</si>
  <si>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</si>
  <si>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</si>
  <si>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</si>
  <si>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</si>
  <si>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</si>
  <si>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</si>
  <si>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</si>
  <si>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</si>
  <si>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</si>
  <si>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</si>
  <si>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</si>
  <si>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</si>
  <si>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</si>
  <si>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</si>
  <si>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</si>
  <si>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</si>
  <si>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</si>
  <si>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</si>
  <si>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</si>
  <si>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</si>
  <si>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</si>
  <si>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</si>
  <si>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</si>
  <si>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</si>
  <si>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</si>
  <si>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</si>
  <si>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</si>
  <si>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</si>
  <si>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</si>
  <si>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</si>
  <si>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</si>
  <si>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</si>
  <si>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</si>
  <si>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</si>
  <si>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</si>
  <si>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</si>
  <si>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</si>
  <si>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</si>
  <si>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</si>
  <si>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</si>
  <si>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</si>
  <si>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</si>
  <si>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</si>
  <si>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</si>
  <si>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</si>
  <si>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</si>
  <si>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</si>
  <si>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</si>
  <si>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</si>
  <si>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</si>
  <si>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</si>
  <si>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</si>
  <si>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</si>
  <si>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</si>
  <si>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</si>
  <si>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</si>
  <si>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</si>
  <si>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</si>
  <si>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</si>
  <si>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</si>
  <si>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</si>
  <si>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</si>
  <si>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</si>
  <si>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</si>
  <si>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</si>
  <si>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</si>
  <si>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</si>
  <si>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</si>
  <si>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</si>
  <si>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</si>
  <si>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</si>
  <si>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</si>
  <si>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</si>
  <si>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</si>
  <si>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</si>
  <si>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</si>
  <si>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</si>
  <si>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</si>
  <si>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</si>
  <si>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</si>
  <si>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</si>
  <si>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</si>
  <si>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</si>
  <si>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</si>
  <si>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</si>
  <si>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</si>
  <si>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</si>
  <si>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</si>
  <si>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</si>
  <si>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</si>
  <si>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</si>
  <si>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</si>
  <si>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</si>
  <si>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</si>
  <si>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</si>
  <si>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</si>
  <si>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</si>
  <si>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</si>
  <si>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</si>
  <si>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</si>
  <si>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</si>
  <si>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</si>
  <si>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</si>
  <si>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</si>
  <si>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</si>
  <si>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</si>
  <si>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</si>
  <si>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</si>
  <si>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</si>
  <si>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</si>
  <si>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</si>
  <si>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</si>
  <si>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</si>
  <si>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</si>
  <si>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</si>
  <si>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</si>
  <si>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</si>
  <si>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</si>
  <si>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</si>
  <si>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</si>
  <si>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</si>
  <si>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</si>
  <si>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</si>
  <si>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</si>
  <si>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</si>
  <si>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</si>
  <si>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</si>
  <si>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</si>
  <si>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</si>
  <si>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</si>
  <si>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</si>
  <si>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</si>
  <si>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</si>
  <si>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</si>
  <si>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</si>
  <si>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</si>
  <si>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</si>
  <si>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</si>
  <si>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</si>
  <si>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</si>
  <si>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</si>
  <si>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</si>
  <si>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</si>
  <si>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</si>
  <si>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</si>
  <si>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</si>
  <si>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</si>
  <si>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</si>
  <si>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</si>
  <si>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</si>
  <si>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</si>
  <si>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</si>
  <si>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</si>
  <si>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</si>
  <si>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</si>
  <si>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</si>
  <si>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</si>
  <si>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</si>
  <si>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</si>
  <si>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</si>
  <si>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</si>
  <si>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</si>
  <si>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</si>
  <si>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</si>
  <si>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</si>
  <si>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</si>
  <si>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</si>
  <si>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</si>
  <si>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</si>
  <si>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</si>
  <si>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</si>
  <si>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</si>
  <si>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</si>
  <si>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</si>
  <si>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</si>
  <si>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</si>
  <si>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</si>
  <si>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</si>
  <si>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</si>
  <si>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</si>
  <si>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</si>
  <si>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</si>
  <si>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</si>
  <si>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</si>
  <si>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</si>
  <si>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</si>
  <si>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</si>
  <si>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</si>
  <si>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</si>
  <si>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</si>
  <si>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</si>
  <si>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</si>
  <si>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</si>
  <si>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</si>
  <si>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</si>
  <si>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</si>
  <si>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</si>
  <si>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</si>
  <si>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</si>
  <si>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</si>
  <si>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</si>
  <si>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</si>
  <si>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</si>
  <si>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</si>
  <si>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</si>
  <si>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</si>
  <si>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</si>
  <si>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</si>
  <si>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</si>
  <si>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</si>
  <si>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</si>
  <si>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</si>
  <si>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</si>
  <si>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</si>
  <si>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</si>
  <si>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</si>
  <si>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</si>
  <si>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</si>
  <si>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</si>
  <si>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</si>
  <si>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</si>
  <si>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</si>
  <si>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</si>
  <si>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</si>
  <si>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</si>
  <si>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</si>
  <si>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</si>
  <si>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</si>
  <si>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</si>
  <si>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</si>
  <si>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</si>
  <si>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</si>
  <si>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</si>
  <si>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</si>
  <si>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</si>
  <si>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</si>
  <si>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</si>
  <si>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</si>
  <si>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</si>
  <si>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</si>
  <si>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</si>
  <si>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</si>
  <si>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</si>
  <si>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</si>
  <si>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</si>
  <si>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</si>
  <si>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</si>
  <si>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</si>
  <si>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</si>
  <si>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</si>
  <si>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</si>
  <si>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</si>
  <si>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</si>
  <si>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</si>
  <si>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</si>
  <si>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</si>
  <si>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</si>
  <si>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</si>
  <si>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</si>
  <si>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</si>
  <si>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</si>
  <si>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</si>
  <si>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</si>
  <si>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</si>
  <si>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</si>
  <si>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</si>
  <si>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</si>
  <si>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</si>
  <si>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</si>
  <si>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</si>
  <si>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</si>
  <si>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</si>
  <si>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</si>
  <si>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</si>
  <si>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</si>
  <si>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</si>
  <si>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</si>
  <si>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</si>
  <si>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</si>
  <si>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</si>
  <si>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</si>
  <si>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</si>
  <si>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</si>
  <si>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</si>
  <si>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</si>
  <si>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</si>
  <si>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</si>
  <si>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</si>
  <si>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</si>
  <si>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</si>
  <si>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</si>
  <si>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</si>
  <si>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</si>
  <si>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</si>
  <si>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</si>
  <si>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</si>
  <si>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</si>
  <si>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</si>
  <si>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</si>
  <si>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</si>
  <si>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</si>
  <si>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</si>
  <si>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</si>
  <si>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</si>
  <si>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</si>
  <si>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</si>
  <si>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</si>
  <si>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</si>
  <si>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</si>
  <si>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</si>
  <si>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</si>
  <si>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</si>
  <si>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</si>
  <si>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</si>
  <si>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</si>
  <si>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</si>
  <si>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</si>
  <si>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</si>
  <si>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</si>
  <si>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</si>
  <si>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</si>
  <si>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</si>
  <si>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</si>
  <si>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</si>
  <si>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</si>
  <si>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</si>
  <si>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</si>
  <si>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</si>
  <si>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</si>
  <si>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</si>
  <si>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</si>
  <si>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</si>
  <si>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</si>
  <si>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</si>
  <si>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</si>
  <si>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</si>
  <si>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</si>
  <si>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</si>
  <si>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</si>
  <si>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</si>
  <si>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</si>
  <si>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</si>
  <si>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</si>
  <si>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</si>
  <si>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</si>
  <si>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</si>
  <si>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</si>
  <si>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</si>
  <si>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</si>
  <si>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</si>
  <si>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</si>
  <si>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</si>
  <si>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</si>
  <si>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</si>
  <si>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</si>
  <si>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</si>
  <si>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</si>
  <si>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</si>
  <si>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</si>
  <si>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</si>
  <si>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</si>
  <si>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</si>
  <si>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</si>
  <si>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</si>
  <si>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</si>
  <si>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</si>
  <si>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</si>
  <si>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</si>
  <si>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</si>
  <si>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</si>
  <si>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</si>
  <si>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</si>
  <si>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</si>
  <si>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</si>
  <si>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</si>
  <si>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</si>
  <si>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</si>
  <si>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</si>
  <si>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</si>
  <si>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</si>
  <si>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</si>
  <si>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</si>
  <si>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</si>
  <si>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</si>
  <si>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</si>
  <si>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</si>
  <si>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</si>
  <si>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</si>
  <si>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</si>
  <si>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</si>
  <si>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</si>
  <si>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</si>
  <si>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</si>
  <si>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</si>
  <si>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</si>
  <si>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</si>
  <si>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</si>
  <si>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</si>
  <si>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</si>
  <si>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</si>
  <si>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</si>
  <si>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</si>
  <si>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</si>
  <si>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</si>
  <si>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</si>
  <si>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</si>
  <si>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</si>
  <si>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</si>
  <si>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</si>
  <si>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</si>
  <si>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</si>
  <si>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</si>
  <si>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</si>
  <si>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</si>
  <si>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</si>
  <si>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</si>
  <si>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</si>
  <si>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</si>
  <si>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</si>
  <si>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</si>
  <si>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</si>
  <si>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</si>
  <si>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</si>
  <si>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</si>
  <si>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</si>
  <si>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</si>
  <si>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</si>
  <si>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</si>
  <si>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</si>
  <si>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</si>
  <si>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</si>
  <si>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</si>
  <si>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</si>
  <si>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</si>
  <si>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</si>
  <si>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</si>
  <si>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</si>
  <si>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</si>
  <si>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</si>
  <si>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</si>
  <si>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</si>
  <si>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</si>
  <si>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</si>
  <si>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</si>
  <si>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</si>
  <si>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</si>
  <si>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</si>
  <si>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</si>
  <si>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</si>
  <si>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</si>
  <si>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</si>
  <si>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</si>
  <si>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</si>
  <si>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</si>
  <si>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</si>
  <si>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</si>
  <si>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</si>
  <si>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</si>
  <si>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</si>
  <si>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</si>
  <si>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</si>
  <si>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</si>
  <si>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</si>
  <si>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</si>
  <si>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</si>
  <si>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</si>
  <si>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</si>
  <si>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</si>
  <si>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</si>
  <si>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</si>
  <si>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</si>
  <si>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</si>
  <si>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</si>
  <si>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</si>
  <si>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</si>
  <si>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</si>
  <si>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</si>
  <si>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</si>
  <si>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</si>
  <si>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</si>
  <si>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</si>
  <si>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</si>
  <si>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</si>
  <si>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</si>
  <si>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</si>
  <si>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</si>
  <si>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</si>
  <si>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</si>
  <si>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</si>
  <si>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</si>
  <si>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</si>
  <si>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</si>
  <si>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</si>
  <si>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</si>
  <si>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</si>
  <si>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</si>
  <si>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</si>
  <si>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</si>
  <si>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</si>
  <si>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</si>
  <si>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</si>
  <si>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</si>
  <si>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</si>
  <si>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</si>
  <si>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</si>
  <si>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</si>
  <si>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</si>
  <si>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</si>
  <si>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</si>
  <si>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</si>
  <si>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</si>
  <si>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</si>
  <si>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</si>
  <si>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</si>
  <si>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</si>
  <si>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</si>
  <si>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</si>
  <si>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</si>
  <si>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</si>
  <si>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</si>
  <si>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</si>
  <si>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</si>
  <si>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</si>
  <si>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</si>
  <si>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</si>
  <si>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</si>
  <si>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</si>
  <si>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</si>
  <si>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</si>
  <si>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</si>
  <si>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</si>
  <si>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</si>
  <si>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</si>
  <si>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</si>
  <si>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</si>
  <si>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</si>
  <si>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</si>
  <si>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</si>
  <si>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</si>
  <si>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</si>
  <si>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</si>
  <si>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</si>
  <si>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</si>
  <si>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</si>
  <si>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</si>
  <si>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</si>
  <si>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</si>
  <si>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</si>
  <si>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</si>
  <si>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</si>
  <si>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</si>
  <si>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</si>
  <si>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</si>
  <si>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</si>
  <si>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</si>
  <si>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</si>
  <si>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</si>
  <si>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</si>
  <si>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</si>
  <si>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</si>
  <si>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</si>
  <si>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</si>
  <si>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</si>
  <si>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</si>
  <si>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</si>
  <si>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</si>
  <si>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</si>
  <si>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</si>
  <si>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</si>
  <si>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</si>
  <si>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</si>
  <si>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</si>
  <si>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</si>
  <si>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</si>
  <si>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</si>
  <si>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</si>
  <si>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</si>
  <si>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</si>
  <si>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</si>
  <si>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</si>
  <si>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</si>
  <si>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</si>
  <si>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</si>
  <si>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</si>
  <si>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</si>
  <si>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</si>
  <si>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</si>
  <si>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</si>
  <si>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</si>
  <si>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</si>
  <si>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</si>
  <si>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</si>
  <si>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</si>
  <si>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</si>
  <si>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</si>
  <si>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</si>
  <si>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</si>
  <si>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</si>
  <si>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</si>
  <si>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</si>
  <si>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</si>
  <si>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</si>
  <si>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</si>
  <si>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</si>
  <si>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</si>
  <si>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</si>
  <si>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</si>
  <si>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</si>
  <si>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</si>
  <si>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</si>
  <si>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</si>
  <si>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</si>
  <si>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</si>
  <si>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</si>
  <si>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</si>
  <si>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</si>
  <si>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</si>
  <si>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</si>
  <si>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</si>
  <si>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</si>
  <si>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</si>
  <si>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</si>
  <si>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</si>
  <si>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</si>
  <si>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</si>
  <si>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</si>
  <si>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</si>
  <si>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</si>
  <si>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</si>
  <si>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</si>
  <si>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</si>
  <si>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</si>
  <si>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</si>
  <si>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</si>
  <si>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</si>
  <si>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</si>
  <si>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</si>
  <si>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</si>
  <si>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</si>
  <si>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</si>
  <si>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</si>
  <si>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</si>
  <si>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</si>
  <si>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</si>
  <si>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</si>
  <si>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</si>
  <si>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</si>
  <si>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</si>
  <si>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</si>
  <si>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</si>
  <si>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</si>
  <si>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</si>
  <si>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</si>
  <si>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</si>
  <si>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</si>
  <si>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</si>
  <si>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</si>
  <si>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</si>
  <si>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</si>
  <si>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</si>
  <si>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</si>
  <si>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</si>
  <si>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</si>
  <si>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</si>
  <si>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</si>
  <si>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</si>
  <si>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</si>
  <si>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</si>
  <si>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</si>
  <si>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</si>
  <si>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</si>
  <si>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</si>
  <si>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</si>
  <si>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</si>
  <si>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</si>
  <si>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</si>
  <si>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</si>
  <si>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</si>
  <si>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</si>
  <si>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</si>
  <si>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</si>
  <si>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</si>
  <si>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</si>
  <si>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</si>
  <si>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</si>
  <si>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</si>
  <si>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</si>
  <si>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</si>
  <si>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</si>
  <si>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</si>
  <si>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</si>
  <si>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</si>
  <si>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</si>
  <si>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</si>
  <si>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</si>
  <si>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</si>
  <si>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</si>
  <si>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</si>
  <si>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</si>
  <si>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</si>
  <si>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</si>
  <si>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</si>
  <si>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</si>
  <si>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</si>
  <si>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</si>
  <si>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</si>
  <si>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</si>
  <si>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</si>
  <si>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</si>
  <si>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</si>
  <si>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</si>
  <si>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</si>
  <si>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</si>
  <si>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</si>
  <si>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</si>
  <si>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</si>
  <si>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</si>
  <si>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</si>
  <si>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</si>
  <si>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</si>
  <si>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</si>
  <si>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</si>
  <si>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</si>
  <si>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</si>
  <si>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</si>
  <si>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</si>
  <si>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</si>
  <si>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</si>
  <si>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</si>
  <si>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</si>
  <si>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</si>
  <si>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</si>
  <si>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</si>
  <si>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</si>
  <si>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</si>
  <si>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</si>
  <si>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</si>
  <si>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</si>
  <si>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</si>
  <si>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</si>
  <si>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</si>
  <si>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</si>
  <si>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</si>
  <si>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</si>
  <si>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</si>
  <si>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</si>
  <si>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</si>
  <si>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</si>
  <si>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</si>
  <si>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</si>
  <si>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</si>
  <si>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</si>
  <si>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</si>
  <si>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</si>
  <si>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</si>
  <si>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</si>
  <si>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</si>
  <si>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</si>
  <si>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</si>
  <si>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</si>
  <si>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</si>
  <si>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</si>
  <si>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</si>
  <si>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</si>
  <si>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</si>
  <si>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</si>
  <si>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</si>
  <si>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</si>
  <si>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</si>
  <si>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</si>
  <si>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</si>
  <si>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</si>
  <si>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</si>
  <si>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</si>
  <si>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</si>
  <si>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</si>
  <si>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</si>
  <si>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</si>
  <si>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</si>
  <si>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</si>
  <si>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</si>
  <si>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</si>
  <si>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</si>
  <si>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</si>
  <si>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</si>
  <si>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</si>
  <si>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</si>
  <si>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</si>
  <si>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</si>
  <si>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</si>
  <si>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</si>
  <si>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</si>
  <si>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</si>
  <si>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</si>
  <si>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</si>
  <si>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</si>
  <si>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</si>
  <si>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</si>
  <si>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</si>
  <si>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</si>
  <si>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</si>
  <si>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</si>
  <si>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</si>
  <si>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</si>
  <si>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</si>
  <si>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</si>
  <si>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</si>
  <si>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</si>
  <si>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</si>
  <si>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</si>
  <si>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</si>
  <si>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</si>
  <si>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</si>
  <si>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</si>
  <si>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</si>
  <si>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</si>
  <si>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</si>
  <si>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</si>
  <si>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</si>
  <si>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</si>
  <si>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</si>
  <si>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</si>
  <si>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</si>
  <si>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</si>
  <si>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</si>
  <si>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</si>
  <si>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</si>
  <si>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</si>
  <si>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</si>
  <si>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</si>
  <si>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</si>
  <si>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</si>
  <si>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</si>
  <si>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</si>
  <si>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</si>
  <si>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</si>
  <si>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</si>
  <si>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</si>
  <si>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</si>
  <si>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</si>
  <si>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</si>
  <si>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</si>
  <si>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</si>
  <si>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</si>
  <si>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</si>
  <si>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</si>
  <si>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</si>
  <si>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</si>
  <si>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</si>
  <si>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</si>
  <si>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</si>
  <si>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</si>
  <si>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</si>
  <si>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</si>
  <si>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</si>
  <si>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</si>
  <si>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</si>
  <si>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</si>
  <si>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</si>
  <si>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</si>
  <si>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</si>
  <si>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</si>
  <si>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</si>
  <si>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</si>
  <si>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</si>
  <si>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</si>
  <si>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</si>
  <si>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</si>
  <si>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</si>
  <si>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</si>
  <si>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</si>
  <si>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</si>
  <si>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</si>
  <si>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</si>
  <si>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</si>
  <si>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</si>
  <si>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</si>
  <si>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</si>
  <si>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</si>
  <si>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</si>
  <si>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</si>
  <si>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</si>
  <si>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</si>
  <si>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</si>
  <si>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</si>
  <si>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</si>
  <si>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</si>
  <si>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</si>
  <si>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</si>
  <si>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</si>
  <si>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</si>
  <si>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</si>
  <si>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</si>
  <si>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</si>
  <si>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</si>
  <si>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</si>
  <si>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</si>
  <si>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</si>
  <si>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</si>
  <si>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</si>
  <si>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</si>
  <si>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</si>
  <si>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</si>
  <si>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</si>
  <si>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</si>
  <si>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</si>
  <si>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</si>
  <si>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</si>
  <si>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</si>
  <si>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</si>
  <si>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</si>
  <si>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</si>
  <si>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</si>
  <si>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</si>
  <si>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</si>
  <si>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</si>
  <si>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</si>
  <si>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</si>
  <si>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</si>
  <si>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</si>
  <si>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</si>
  <si>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</si>
  <si>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</si>
  <si>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</si>
  <si>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</si>
  <si>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</si>
  <si>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</si>
  <si>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</si>
  <si>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</si>
  <si>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</si>
  <si>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</si>
  <si>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</si>
  <si>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</si>
  <si>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</si>
  <si>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</si>
  <si>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</si>
  <si>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</si>
  <si>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</si>
  <si>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</si>
  <si>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</si>
  <si>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</si>
  <si>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</si>
  <si>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</si>
  <si>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</si>
  <si>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</si>
  <si>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</si>
  <si>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</si>
  <si>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</si>
  <si>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</si>
  <si>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</si>
  <si>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</si>
  <si>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</si>
  <si>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</si>
  <si>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</si>
  <si>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</si>
  <si>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</si>
  <si>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</si>
  <si>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</si>
  <si>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</si>
  <si>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</si>
  <si>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</si>
  <si>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</si>
  <si>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</si>
  <si>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</si>
  <si>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</si>
  <si>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</si>
  <si>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</si>
  <si>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</si>
  <si>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</si>
  <si>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</si>
  <si>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</si>
  <si>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</si>
  <si>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</si>
  <si>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</si>
  <si>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</si>
  <si>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</si>
  <si>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</si>
  <si>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</si>
  <si>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</si>
  <si>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</si>
  <si>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</si>
  <si>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</si>
  <si>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</si>
  <si>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</si>
  <si>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</si>
  <si>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</si>
  <si>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</si>
  <si>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</si>
  <si>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</si>
  <si>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</si>
  <si>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</si>
  <si>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</si>
  <si>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</si>
  <si>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</si>
  <si>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</si>
  <si>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</si>
  <si>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</si>
  <si>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</si>
  <si>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</si>
  <si>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</si>
  <si>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</si>
  <si>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</si>
  <si>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</si>
  <si>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</si>
  <si>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</si>
  <si>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</si>
  <si>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</si>
  <si>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</si>
  <si>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</si>
  <si>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</si>
  <si>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</si>
  <si>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</si>
  <si>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</si>
  <si>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</si>
  <si>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</si>
  <si>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</si>
  <si>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</si>
  <si>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</si>
  <si>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</si>
  <si>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</si>
  <si>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</si>
  <si>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</si>
  <si>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</si>
  <si>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</si>
  <si>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</si>
  <si>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</si>
  <si>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</si>
  <si>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</si>
  <si>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</si>
  <si>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</si>
  <si>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</si>
  <si>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</si>
  <si>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</si>
  <si>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</si>
  <si>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</si>
  <si>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</si>
  <si>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</si>
  <si>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</si>
  <si>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</si>
  <si>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</si>
  <si>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</si>
  <si>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</si>
  <si>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</si>
  <si>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</si>
  <si>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</si>
  <si>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</si>
  <si>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</si>
  <si>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</si>
  <si>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</si>
  <si>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</si>
  <si>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</si>
  <si>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</si>
  <si>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</si>
  <si>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</si>
  <si>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</si>
  <si>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</si>
  <si>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</si>
  <si>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</si>
  <si>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</si>
  <si>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</si>
  <si>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</si>
  <si>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</si>
  <si>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</si>
  <si>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</si>
  <si>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</si>
  <si>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</si>
  <si>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</si>
  <si>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</si>
  <si>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</si>
  <si>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</si>
  <si>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</si>
  <si>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</si>
  <si>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</si>
  <si>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</si>
  <si>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</si>
  <si>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</si>
  <si>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</si>
  <si>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</si>
  <si>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</si>
  <si>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</si>
  <si>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</si>
  <si>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</si>
  <si>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</si>
  <si>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</si>
  <si>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</si>
  <si>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</si>
  <si>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</si>
  <si>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</si>
  <si>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</si>
  <si>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</si>
  <si>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</si>
  <si>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</si>
  <si>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</si>
  <si>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</si>
  <si>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</si>
  <si>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</si>
  <si>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</si>
  <si>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</si>
  <si>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</si>
  <si>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</si>
  <si>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</si>
  <si>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</si>
  <si>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</si>
  <si>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</si>
  <si>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</si>
  <si>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</si>
  <si>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</si>
  <si>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</si>
  <si>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</si>
  <si>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</si>
  <si>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</si>
  <si>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</si>
  <si>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</si>
  <si>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</si>
  <si>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</si>
  <si>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</si>
  <si>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</si>
  <si>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</si>
  <si>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</si>
  <si>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</si>
  <si>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</si>
  <si>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</si>
  <si>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</si>
  <si>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</si>
  <si>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</si>
  <si>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</si>
  <si>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</si>
  <si>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</si>
  <si>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</si>
  <si>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</si>
  <si>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</si>
  <si>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</si>
  <si>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</si>
  <si>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</si>
  <si>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</si>
  <si>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</si>
  <si>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</si>
  <si>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</si>
  <si>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</si>
  <si>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</si>
  <si>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</si>
  <si>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</si>
  <si>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</si>
  <si>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</si>
  <si>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</si>
  <si>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</si>
  <si>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</si>
  <si>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</si>
  <si>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</si>
  <si>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</si>
  <si>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</si>
  <si>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</si>
  <si>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</si>
  <si>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</si>
  <si>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</si>
  <si>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</si>
  <si>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</si>
  <si>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</si>
  <si>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</si>
  <si>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</si>
  <si>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</si>
  <si>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</si>
  <si>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</si>
  <si>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</si>
  <si>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</si>
  <si>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</si>
  <si>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</si>
  <si>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</si>
  <si>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</si>
  <si>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</si>
  <si>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</si>
  <si>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</si>
  <si>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</si>
  <si>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</si>
  <si>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</si>
  <si>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</si>
  <si>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</si>
  <si>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</si>
  <si>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</si>
  <si>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</si>
  <si>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</si>
  <si>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</si>
  <si>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</si>
  <si>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</si>
  <si>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</si>
  <si>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</si>
  <si>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</si>
  <si>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</si>
  <si>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</si>
  <si>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</si>
  <si>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</si>
  <si>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</si>
  <si>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</si>
  <si>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</si>
  <si>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</si>
  <si>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</si>
  <si>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</si>
  <si>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</si>
  <si>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</si>
  <si>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</si>
  <si>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</si>
  <si>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</si>
  <si>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</si>
  <si>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</si>
  <si>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</si>
  <si>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</si>
  <si>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</si>
  <si>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</si>
  <si>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</si>
  <si>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</si>
  <si>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</si>
  <si>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</si>
  <si>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</si>
  <si>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</si>
  <si>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</si>
  <si>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</si>
  <si>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</si>
  <si>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</si>
  <si>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</si>
  <si>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</si>
  <si>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</si>
  <si>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</si>
  <si>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</si>
  <si>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</si>
  <si>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</si>
  <si>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</si>
  <si>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</si>
  <si>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</si>
  <si>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</si>
  <si>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</si>
  <si>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</si>
  <si>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</si>
  <si>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</si>
  <si>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</si>
  <si>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</si>
  <si>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</si>
  <si>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</si>
  <si>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</si>
  <si>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</si>
  <si>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</si>
  <si>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</si>
  <si>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</si>
  <si>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</si>
  <si>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</si>
  <si>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</si>
  <si>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</si>
  <si>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</si>
  <si>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</si>
  <si>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</si>
  <si>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</si>
  <si>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</si>
  <si>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</si>
  <si>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</si>
  <si>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</si>
  <si>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</si>
  <si>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</si>
  <si>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</si>
  <si>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</si>
  <si>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</si>
  <si>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</si>
  <si>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</si>
  <si>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</si>
  <si>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</si>
  <si>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</si>
  <si>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</si>
  <si>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</si>
  <si>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</si>
  <si>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</si>
  <si>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</si>
  <si>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</si>
  <si>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</si>
  <si>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</si>
  <si>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</si>
  <si>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</si>
  <si>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</si>
  <si>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</si>
  <si>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</si>
  <si>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</si>
  <si>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</si>
  <si>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</si>
  <si>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</si>
  <si>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</si>
  <si>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</si>
  <si>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</si>
  <si>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</si>
  <si>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</si>
  <si>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</si>
  <si>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</si>
  <si>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</si>
  <si>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</si>
  <si>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</si>
  <si>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</si>
  <si>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</si>
  <si>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</si>
  <si>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</si>
  <si>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</si>
  <si>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</si>
  <si>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</si>
  <si>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</si>
  <si>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</si>
  <si>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</si>
  <si>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</si>
  <si>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</si>
  <si>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</si>
  <si>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</si>
  <si>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</si>
  <si>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</si>
  <si>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</si>
  <si>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</si>
  <si>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</si>
  <si>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</si>
  <si>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</si>
  <si>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</si>
  <si>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</si>
  <si>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</si>
  <si>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</si>
  <si>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</si>
  <si>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</si>
  <si>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</si>
  <si>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</si>
  <si>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</si>
  <si>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</si>
  <si>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</si>
  <si>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</si>
  <si>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</si>
  <si>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</si>
  <si>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</si>
  <si>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</si>
  <si>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</si>
  <si>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</si>
  <si>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</si>
  <si>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</si>
  <si>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</si>
  <si>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</si>
  <si>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</si>
  <si>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</si>
  <si>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</si>
  <si>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</si>
  <si>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</si>
  <si>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</si>
  <si>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</si>
  <si>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</si>
  <si>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</si>
  <si>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</si>
  <si>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</si>
  <si>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</si>
  <si>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</si>
  <si>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</si>
  <si>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</si>
  <si>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</si>
  <si>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</si>
  <si>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</si>
  <si>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</si>
  <si>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</si>
  <si>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</si>
  <si>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</si>
  <si>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</si>
  <si>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</si>
  <si>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</si>
  <si>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</si>
  <si>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</si>
  <si>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</si>
  <si>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</si>
  <si>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</si>
  <si>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</si>
  <si>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</si>
  <si>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</si>
  <si>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</si>
  <si>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</si>
  <si>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</si>
  <si>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</si>
  <si>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</si>
  <si>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</si>
  <si>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</si>
  <si>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</si>
  <si>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</si>
  <si>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</si>
  <si>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</si>
  <si>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</si>
  <si>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</si>
  <si>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</si>
  <si>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</si>
  <si>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</si>
  <si>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</si>
  <si>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</si>
  <si>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</si>
  <si>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</si>
  <si>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</si>
  <si>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</si>
  <si>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</si>
  <si>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</si>
  <si>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</si>
  <si>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</si>
  <si>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</si>
  <si>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</si>
  <si>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</si>
  <si>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</si>
  <si>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</si>
  <si>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</si>
  <si>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</si>
  <si>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</si>
  <si>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</si>
  <si>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</si>
  <si>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</si>
  <si>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</si>
  <si>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</si>
  <si>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</si>
  <si>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</si>
  <si>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</si>
  <si>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</si>
  <si>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</si>
  <si>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</si>
  <si>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</si>
  <si>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</si>
  <si>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</si>
  <si>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</si>
  <si>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</si>
  <si>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</si>
  <si>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</si>
  <si>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</si>
  <si>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</si>
  <si>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</si>
  <si>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</si>
  <si>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</si>
  <si>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</si>
  <si>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</si>
  <si>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</si>
  <si>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</si>
  <si>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</si>
  <si>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</si>
  <si>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</si>
  <si>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</si>
  <si>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</si>
  <si>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</si>
  <si>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</si>
  <si>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</si>
  <si>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</si>
  <si>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</si>
  <si>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</si>
  <si>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</si>
  <si>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</si>
  <si>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</si>
  <si>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</si>
  <si>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</si>
  <si>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</si>
  <si>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</si>
  <si>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</si>
  <si>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</si>
  <si>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</si>
  <si>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</si>
  <si>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</si>
  <si>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</si>
  <si>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</si>
  <si>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</si>
  <si>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</si>
  <si>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</si>
  <si>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</si>
  <si>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</si>
  <si>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</si>
  <si>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</si>
  <si>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</si>
  <si>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</si>
  <si>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</si>
  <si>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</si>
  <si>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</si>
  <si>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</si>
  <si>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</si>
  <si>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</si>
  <si>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</si>
  <si>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</si>
  <si>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</si>
  <si>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</si>
  <si>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</si>
  <si>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</si>
  <si>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</si>
  <si>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</si>
  <si>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</si>
  <si>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</si>
  <si>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</si>
  <si>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</si>
  <si>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</si>
  <si>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</si>
  <si>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</si>
  <si>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</si>
  <si>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</si>
  <si>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</si>
  <si>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</si>
  <si>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</si>
  <si>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</si>
  <si>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</si>
  <si>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</si>
  <si>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</si>
  <si>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</si>
  <si>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</si>
  <si>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</si>
  <si>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</si>
  <si>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</si>
  <si>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</si>
  <si>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</si>
  <si>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</si>
  <si>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</si>
  <si>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</si>
  <si>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</si>
  <si>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</si>
  <si>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</si>
  <si>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</si>
  <si>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</si>
  <si>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</si>
  <si>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</si>
  <si>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</si>
  <si>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</si>
  <si>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</si>
  <si>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</si>
  <si>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</si>
  <si>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</si>
  <si>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</si>
  <si>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</si>
  <si>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</si>
  <si>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</si>
  <si>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</si>
  <si>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</si>
  <si>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</si>
  <si>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</si>
  <si>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</si>
  <si>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</si>
  <si>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</si>
  <si>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</si>
  <si>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</si>
  <si>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</si>
  <si>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</si>
  <si>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</si>
  <si>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</si>
  <si>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</si>
  <si>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</si>
  <si>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</si>
  <si>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</si>
  <si>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</si>
  <si>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</si>
  <si>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</si>
  <si>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</si>
  <si>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</si>
  <si>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</si>
  <si>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</si>
  <si>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</si>
  <si>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</si>
  <si>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</si>
  <si>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</si>
  <si>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</si>
  <si>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</si>
  <si>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</si>
  <si>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</si>
  <si>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</si>
  <si>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</si>
  <si>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</si>
  <si>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</si>
  <si>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</si>
  <si>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</si>
  <si>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</si>
  <si>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</si>
  <si>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</si>
  <si>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</si>
  <si>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</si>
  <si>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</si>
  <si>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</si>
  <si>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</si>
  <si>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</si>
  <si>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</si>
  <si>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</si>
  <si>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</si>
  <si>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</si>
  <si>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</si>
  <si>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</si>
  <si>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</si>
  <si>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</si>
  <si>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</si>
  <si>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</si>
  <si>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</si>
  <si>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</si>
  <si>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</si>
  <si>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</si>
  <si>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</si>
  <si>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</si>
  <si>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</si>
  <si>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</si>
  <si>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</si>
  <si>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</si>
  <si>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</si>
  <si>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</si>
  <si>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</si>
  <si>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</si>
  <si>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</si>
  <si>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</si>
  <si>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</si>
  <si>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</si>
  <si>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</si>
  <si>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</si>
  <si>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</si>
  <si>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</si>
  <si>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</si>
  <si>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</si>
  <si>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</si>
  <si>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</si>
  <si>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</si>
  <si>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</si>
  <si>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</si>
  <si>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</si>
  <si>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</si>
  <si>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</si>
  <si>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</si>
  <si>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</si>
  <si>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</si>
  <si>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</si>
  <si>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</si>
  <si>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</si>
  <si>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</si>
  <si>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</si>
  <si>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</si>
  <si>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</si>
  <si>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</si>
  <si>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</si>
  <si>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</si>
  <si>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</si>
  <si>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</si>
  <si>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</si>
  <si>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</si>
  <si>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</si>
  <si>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</si>
  <si>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</si>
  <si>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</si>
  <si>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</si>
  <si>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</si>
  <si>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</si>
  <si>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</si>
  <si>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</si>
  <si>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</si>
  <si>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</si>
  <si>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</si>
  <si>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</si>
  <si>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</si>
  <si>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</si>
  <si>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</si>
  <si>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</si>
  <si>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</si>
  <si>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</si>
  <si>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</si>
  <si>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</si>
  <si>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</si>
  <si>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</si>
  <si>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</si>
  <si>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</si>
  <si>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</si>
  <si>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</si>
  <si>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</si>
  <si>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</si>
  <si>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</si>
  <si>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</si>
  <si>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</si>
  <si>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</si>
  <si>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</si>
  <si>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</si>
  <si>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</si>
  <si>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</si>
  <si>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</si>
  <si>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</si>
  <si>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</si>
  <si>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</si>
  <si>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</si>
  <si>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</si>
  <si>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</si>
  <si>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</si>
  <si>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</si>
  <si>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</si>
  <si>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</si>
  <si>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</si>
  <si>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</si>
  <si>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</si>
  <si>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</si>
  <si>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</si>
  <si>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</si>
  <si>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</si>
  <si>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</si>
  <si>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</si>
  <si>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</si>
  <si>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</si>
  <si>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</si>
  <si>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</si>
  <si>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</si>
  <si>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</si>
  <si>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</si>
  <si>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</si>
  <si>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</si>
  <si>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</si>
  <si>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</si>
  <si>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</si>
  <si>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</si>
  <si>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</si>
  <si>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</si>
  <si>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</si>
  <si>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</si>
  <si>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</si>
  <si>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</si>
  <si>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</si>
  <si>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</si>
  <si>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</si>
  <si>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</si>
  <si>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</si>
  <si>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</si>
  <si>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</si>
  <si>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</si>
  <si>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</si>
  <si>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</si>
  <si>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</si>
  <si>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</si>
  <si>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</si>
  <si>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</si>
  <si>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</si>
  <si>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</si>
  <si>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</si>
  <si>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</si>
  <si>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</si>
  <si>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</si>
  <si>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</si>
  <si>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</si>
  <si>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</si>
  <si>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</si>
  <si>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</si>
  <si>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</si>
  <si>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</si>
  <si>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</si>
  <si>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</si>
  <si>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</si>
  <si>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</si>
  <si>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</si>
  <si>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</si>
  <si>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</si>
  <si>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</si>
  <si>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</si>
  <si>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</si>
  <si>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</si>
  <si>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</si>
  <si>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</si>
  <si>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</si>
  <si>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</si>
  <si>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</si>
  <si>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</si>
  <si>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</si>
  <si>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</si>
  <si>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</si>
  <si>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</si>
  <si>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</si>
  <si>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</si>
  <si>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</si>
  <si>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</si>
  <si>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</si>
  <si>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</si>
  <si>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</si>
  <si>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</si>
  <si>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</si>
  <si>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</si>
  <si>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</si>
  <si>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</si>
  <si>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</si>
  <si>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</si>
  <si>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</si>
  <si>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</si>
  <si>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</si>
  <si>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</si>
  <si>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</si>
  <si>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</si>
  <si>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</si>
  <si>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</si>
  <si>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</si>
  <si>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</si>
  <si>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</si>
  <si>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</si>
  <si>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</si>
  <si>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</si>
  <si>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</si>
  <si>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</si>
  <si>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</si>
  <si>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</si>
  <si>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</si>
  <si>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</si>
  <si>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</si>
  <si>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</si>
  <si>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</si>
  <si>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</si>
  <si>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</si>
  <si>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</si>
  <si>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</si>
  <si>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</si>
  <si>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</si>
  <si>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</si>
  <si>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</si>
  <si>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</si>
  <si>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</si>
  <si>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</si>
  <si>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</si>
  <si>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</si>
  <si>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</si>
  <si>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</si>
  <si>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</si>
  <si>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</si>
  <si>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</si>
  <si>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</si>
  <si>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</si>
  <si>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</si>
  <si>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</si>
  <si>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</si>
  <si>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</si>
  <si>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</si>
  <si>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</si>
  <si>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</si>
  <si>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</si>
  <si>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</si>
  <si>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</si>
  <si>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</si>
  <si>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</si>
  <si>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</si>
  <si>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</si>
  <si>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</si>
  <si>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</si>
  <si>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</si>
  <si>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</si>
  <si>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</si>
  <si>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</si>
  <si>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</si>
  <si>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</si>
  <si>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</si>
  <si>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</si>
  <si>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</si>
  <si>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</si>
  <si>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</si>
  <si>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</si>
  <si>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</si>
  <si>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</si>
  <si>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</si>
  <si>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</si>
  <si>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</si>
  <si>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</si>
  <si>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</si>
  <si>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</si>
  <si>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</si>
  <si>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</si>
  <si>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</si>
  <si>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</si>
  <si>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</si>
  <si>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</si>
  <si>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</si>
  <si>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</si>
  <si>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</si>
  <si>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</si>
  <si>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</si>
  <si>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</si>
  <si>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</si>
  <si>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</si>
  <si>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</si>
  <si>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</si>
  <si>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</si>
  <si>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</si>
  <si>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</si>
  <si>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</si>
  <si>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</si>
  <si>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</si>
  <si>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</si>
  <si>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</si>
  <si>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</si>
  <si>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</si>
  <si>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</si>
  <si>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</si>
  <si>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</si>
  <si>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</si>
  <si>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</si>
  <si>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</si>
  <si>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</si>
  <si>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</si>
  <si>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</si>
  <si>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</si>
  <si>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</si>
  <si>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</si>
  <si>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</si>
  <si>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</si>
  <si>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</si>
  <si>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</si>
  <si>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</si>
  <si>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</si>
  <si>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</si>
  <si>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</si>
  <si>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</si>
  <si>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</si>
  <si>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</si>
  <si>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</si>
  <si>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</si>
  <si>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</si>
  <si>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</si>
  <si>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</si>
  <si>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</si>
  <si>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</si>
  <si>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</si>
  <si>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</si>
  <si>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</si>
  <si>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</si>
  <si>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</si>
  <si>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</si>
  <si>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</si>
  <si>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</si>
  <si>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</si>
  <si>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</si>
  <si>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</si>
  <si>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</si>
  <si>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</si>
  <si>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</si>
  <si>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</si>
  <si>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</si>
  <si>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</si>
  <si>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</si>
  <si>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</si>
  <si>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</si>
  <si>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</si>
  <si>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</si>
  <si>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</si>
  <si>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</si>
  <si>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</si>
  <si>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</si>
  <si>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</si>
  <si>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</si>
  <si>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</si>
  <si>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</si>
  <si>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</si>
  <si>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</si>
  <si>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</si>
  <si>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</si>
  <si>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</si>
  <si>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</si>
  <si>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</si>
  <si>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</si>
  <si>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</si>
  <si>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</si>
  <si>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</si>
  <si>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</si>
  <si>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</si>
  <si>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</si>
  <si>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</si>
  <si>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</si>
  <si>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</si>
  <si>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</si>
  <si>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</si>
  <si>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</si>
  <si>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</si>
  <si>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</si>
  <si>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</si>
  <si>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</si>
  <si>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</si>
  <si>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</si>
  <si>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</si>
  <si>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</si>
  <si>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</si>
  <si>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</si>
  <si>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</si>
  <si>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</si>
  <si>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</si>
  <si>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</si>
  <si>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</si>
  <si>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</si>
  <si>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</si>
  <si>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</si>
  <si>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</si>
  <si>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</si>
  <si>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</si>
  <si>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</si>
  <si>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</si>
  <si>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</si>
  <si>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</si>
  <si>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</si>
  <si>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</si>
  <si>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</si>
  <si>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</si>
  <si>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</si>
  <si>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</si>
  <si>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</si>
  <si>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</si>
  <si>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</si>
  <si>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</si>
  <si>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</si>
  <si>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</si>
  <si>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</si>
  <si>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</si>
  <si>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</si>
  <si>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</si>
  <si>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</si>
  <si>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</si>
  <si>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</si>
  <si>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</si>
  <si>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</si>
  <si>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</si>
  <si>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</si>
  <si>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</si>
  <si>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</si>
  <si>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</si>
  <si>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</si>
  <si>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</si>
  <si>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</si>
  <si>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</si>
  <si>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</si>
  <si>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</si>
  <si>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</si>
  <si>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</si>
  <si>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</si>
  <si>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</si>
  <si>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</si>
  <si>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</si>
  <si>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</si>
  <si>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</si>
  <si>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</si>
  <si>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</si>
  <si>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</si>
  <si>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</si>
  <si>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</si>
  <si>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</si>
  <si>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</si>
  <si>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</si>
  <si>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</si>
  <si>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</si>
  <si>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</si>
  <si>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</si>
  <si>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</si>
  <si>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</si>
  <si>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</si>
  <si>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</si>
  <si>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</si>
  <si>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</si>
  <si>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</si>
  <si>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</si>
  <si>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</si>
  <si>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</si>
  <si>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</si>
  <si>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</si>
  <si>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</si>
  <si>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</si>
  <si>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</si>
  <si>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</si>
  <si>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</si>
  <si>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</si>
  <si>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</si>
  <si>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</si>
  <si>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</si>
  <si>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</si>
  <si>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</si>
  <si>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</si>
  <si>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</si>
  <si>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</si>
  <si>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</si>
  <si>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</si>
  <si>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</si>
  <si>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</si>
  <si>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</si>
  <si>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</si>
  <si>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</si>
  <si>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</si>
  <si>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</si>
  <si>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</si>
  <si>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</si>
  <si>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</si>
  <si>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</si>
  <si>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</si>
  <si>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</si>
  <si>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</si>
  <si>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</si>
  <si>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</si>
  <si>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</si>
  <si>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</si>
  <si>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</si>
  <si>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</si>
  <si>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</si>
  <si>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</si>
  <si>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</si>
  <si>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</si>
  <si>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</si>
  <si>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</si>
  <si>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</si>
  <si>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</si>
  <si>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</si>
  <si>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</si>
  <si>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</si>
  <si>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</si>
  <si>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</si>
  <si>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</si>
  <si>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</si>
  <si>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</si>
  <si>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</si>
  <si>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</si>
  <si>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</si>
  <si>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</si>
  <si>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</si>
  <si>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</si>
  <si>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</si>
  <si>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</si>
  <si>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</si>
  <si>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</si>
  <si>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</si>
  <si>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</si>
  <si>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</si>
  <si>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</si>
  <si>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</si>
  <si>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</si>
  <si>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</si>
  <si>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</si>
  <si>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</si>
  <si>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</si>
  <si>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</si>
  <si>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</si>
  <si>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</si>
  <si>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</si>
  <si>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</si>
  <si>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</si>
  <si>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</si>
  <si>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</si>
  <si>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</si>
  <si>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</si>
  <si>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</si>
  <si>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</si>
  <si>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</si>
  <si>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</si>
  <si>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</si>
  <si>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</si>
  <si>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</si>
  <si>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</si>
  <si>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</si>
  <si>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</si>
  <si>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</si>
  <si>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</si>
  <si>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</si>
  <si>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</si>
  <si>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</si>
  <si>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</si>
  <si>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</si>
  <si>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</si>
  <si>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</si>
  <si>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</si>
  <si>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</si>
  <si>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</si>
  <si>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</si>
  <si>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</si>
  <si>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</si>
  <si>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</si>
  <si>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</si>
  <si>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</si>
  <si>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</si>
  <si>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</si>
  <si>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</si>
  <si>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</si>
  <si>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</si>
  <si>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</si>
  <si>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</si>
  <si>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</si>
  <si>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</si>
  <si>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</si>
  <si>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</si>
  <si>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</si>
  <si>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</si>
  <si>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</si>
  <si>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</si>
  <si>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</si>
  <si>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</si>
  <si>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</si>
  <si>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</si>
  <si>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</si>
  <si>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</si>
  <si>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</si>
  <si>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</si>
  <si>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</si>
  <si>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</si>
  <si>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</si>
  <si>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</si>
  <si>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</si>
  <si>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</si>
  <si>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</si>
  <si>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</si>
  <si>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</si>
  <si>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</si>
  <si>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</si>
  <si>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</si>
  <si>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</si>
  <si>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</si>
  <si>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</si>
  <si>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</si>
  <si>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</si>
  <si>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</si>
  <si>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</si>
  <si>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</si>
  <si>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</si>
  <si>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</si>
  <si>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</si>
  <si>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</si>
  <si>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</si>
  <si>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</si>
  <si>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</si>
  <si>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</si>
  <si>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</si>
  <si>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</si>
  <si>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</si>
  <si>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</si>
  <si>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</si>
  <si>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</si>
  <si>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</si>
  <si>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</si>
  <si>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</si>
  <si>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</si>
  <si>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</si>
  <si>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</si>
  <si>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</si>
  <si>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</si>
  <si>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</si>
  <si>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</si>
  <si>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</si>
  <si>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</si>
  <si>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</si>
  <si>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</si>
  <si>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</si>
  <si>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</si>
  <si>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</si>
  <si>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</si>
  <si>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</si>
  <si>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</si>
  <si>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</si>
  <si>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</si>
  <si>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</si>
  <si>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</si>
  <si>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</si>
  <si>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</si>
  <si>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</si>
  <si>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</si>
  <si>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</si>
  <si>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</si>
  <si>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</si>
  <si>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</si>
  <si>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</si>
  <si>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</si>
  <si>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</si>
  <si>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</si>
  <si>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</si>
  <si>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</si>
  <si>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</si>
  <si>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</si>
  <si>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</si>
  <si>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</si>
  <si>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</si>
  <si>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</si>
  <si>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</si>
  <si>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</si>
  <si>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</si>
  <si>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</si>
  <si>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</si>
  <si>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</si>
  <si>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</si>
  <si>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</si>
  <si>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</si>
  <si>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</si>
  <si>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</si>
  <si>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</si>
  <si>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</si>
  <si>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</si>
  <si>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</si>
  <si>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</si>
  <si>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</si>
  <si>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</si>
  <si>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</si>
  <si>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</si>
  <si>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</si>
  <si>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</si>
  <si>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</si>
  <si>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</si>
  <si>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</si>
  <si>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</si>
  <si>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</si>
  <si>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</si>
  <si>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</si>
  <si>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</si>
  <si>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</si>
  <si>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</si>
  <si>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</si>
  <si>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</si>
  <si>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</si>
  <si>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</si>
  <si>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</si>
  <si>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</si>
  <si>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</si>
  <si>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</si>
  <si>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</si>
  <si>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</si>
  <si>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</si>
  <si>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</si>
  <si>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</si>
  <si>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</si>
  <si>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</si>
  <si>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</si>
  <si>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</si>
  <si>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</si>
  <si>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</si>
  <si>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</si>
  <si>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</si>
  <si>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</si>
  <si>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</si>
  <si>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</si>
  <si>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</si>
  <si>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</si>
  <si>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</si>
  <si>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</si>
  <si>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</si>
  <si>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</si>
  <si>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</si>
  <si>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</si>
  <si>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</si>
  <si>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</si>
  <si>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</si>
  <si>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</si>
  <si>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</si>
  <si>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</si>
  <si>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</si>
  <si>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</si>
  <si>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</si>
  <si>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</si>
  <si>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</si>
  <si>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</si>
  <si>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</si>
  <si>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</si>
  <si>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</si>
  <si>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</si>
  <si>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</si>
  <si>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</si>
  <si>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</si>
  <si>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</si>
  <si>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</si>
  <si>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</si>
  <si>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</si>
  <si>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</si>
  <si>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</si>
  <si>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</si>
  <si>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</si>
  <si>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</si>
  <si>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</si>
  <si>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</si>
  <si>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</si>
  <si>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</si>
  <si>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</si>
  <si>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</si>
  <si>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</si>
  <si>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</si>
  <si>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</si>
  <si>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</si>
  <si>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</si>
  <si>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</si>
  <si>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</si>
  <si>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</si>
  <si>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</si>
  <si>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</si>
  <si>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</si>
  <si>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</si>
  <si>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</si>
  <si>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</si>
  <si>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</si>
  <si>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</si>
  <si>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</si>
  <si>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</si>
  <si>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</si>
  <si>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</si>
  <si>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</si>
  <si>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</si>
  <si>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</si>
  <si>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</si>
  <si>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</si>
  <si>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</si>
  <si>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</si>
  <si>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</si>
  <si>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</si>
  <si>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</si>
  <si>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</si>
  <si>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</si>
  <si>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</si>
  <si>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</si>
  <si>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</si>
  <si>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</si>
  <si>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</si>
  <si>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</si>
  <si>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</si>
  <si>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</si>
  <si>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</si>
  <si>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</si>
  <si>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</si>
  <si>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</si>
  <si>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</si>
  <si>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</si>
  <si>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</si>
  <si>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</si>
  <si>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</si>
  <si>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</si>
  <si>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</si>
  <si>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</si>
  <si>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</si>
  <si>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</si>
  <si>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</si>
  <si>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</si>
  <si>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</si>
  <si>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</si>
  <si>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</si>
  <si>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</si>
  <si>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</si>
  <si>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</si>
  <si>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</si>
  <si>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</si>
  <si>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</si>
  <si>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</si>
  <si>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</si>
  <si>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</si>
  <si>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</si>
  <si>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</si>
  <si>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</si>
  <si>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</si>
  <si>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</si>
  <si>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</si>
  <si>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</si>
  <si>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</si>
  <si>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</si>
  <si>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</si>
  <si>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</si>
  <si>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</si>
  <si>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</si>
  <si>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</si>
  <si>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</si>
  <si>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</si>
  <si>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</si>
  <si>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</si>
  <si>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</si>
  <si>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</si>
  <si>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</si>
  <si>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</si>
  <si>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</si>
  <si>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</si>
  <si>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</si>
  <si>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</si>
  <si>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</si>
  <si>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</si>
  <si>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</si>
  <si>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</si>
  <si>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</si>
  <si>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</si>
  <si>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</si>
  <si>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</si>
  <si>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</si>
  <si>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</si>
  <si>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</si>
  <si>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</si>
  <si>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</si>
  <si>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</si>
  <si>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</si>
  <si>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</si>
  <si>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</si>
  <si>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</si>
  <si>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</si>
  <si>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</si>
  <si>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</si>
  <si>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</si>
  <si>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</si>
  <si>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</si>
  <si>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</si>
  <si>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</si>
  <si>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</si>
  <si>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</si>
  <si>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</si>
  <si>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</si>
  <si>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</si>
  <si>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</si>
  <si>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</si>
  <si>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</si>
  <si>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</si>
  <si>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</si>
  <si>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</si>
  <si>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</si>
  <si>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</si>
  <si>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</si>
  <si>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</si>
  <si>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</si>
  <si>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</si>
  <si>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</si>
  <si>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</si>
  <si>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</si>
  <si>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</si>
  <si>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</si>
  <si>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</si>
  <si>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</si>
  <si>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</si>
  <si>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</si>
  <si>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</si>
  <si>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</si>
  <si>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</si>
  <si>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</si>
  <si>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</si>
  <si>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</si>
  <si>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</si>
  <si>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</si>
  <si>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</si>
  <si>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</si>
  <si>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</si>
  <si>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</si>
  <si>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</si>
  <si>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</si>
  <si>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</si>
  <si>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</si>
  <si>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</si>
  <si>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</si>
  <si>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</si>
  <si>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</si>
  <si>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</si>
  <si>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</si>
  <si>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</si>
  <si>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</si>
  <si>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</si>
  <si>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</si>
  <si>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</si>
  <si>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</si>
  <si>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</si>
  <si>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</si>
  <si>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</si>
  <si>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</si>
  <si>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</si>
  <si>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</si>
  <si>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</si>
  <si>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</si>
  <si>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</si>
  <si>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</si>
  <si>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</si>
  <si>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</si>
  <si>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</si>
  <si>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</si>
  <si>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</si>
  <si>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</si>
  <si>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</si>
  <si>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</si>
  <si>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</si>
  <si>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</si>
  <si>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</si>
  <si>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</si>
  <si>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</si>
  <si>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</si>
  <si>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</si>
  <si>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</si>
  <si>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</si>
  <si>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</si>
  <si>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</si>
  <si>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</si>
  <si>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</si>
  <si>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</si>
  <si>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</si>
  <si>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</si>
  <si>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</si>
  <si>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</si>
  <si>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</si>
  <si>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</si>
  <si>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</si>
  <si>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</si>
  <si>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</si>
  <si>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</si>
  <si>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</si>
  <si>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</si>
  <si>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</si>
  <si>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</si>
  <si>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</si>
  <si>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</si>
  <si>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</si>
  <si>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</si>
  <si>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</si>
  <si>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</si>
  <si>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</si>
  <si>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</si>
  <si>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</si>
  <si>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</si>
  <si>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</si>
  <si>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</si>
  <si>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</si>
  <si>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</si>
  <si>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</si>
  <si>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</si>
  <si>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</si>
  <si>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</si>
  <si>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</si>
  <si>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</si>
  <si>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</si>
  <si>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</si>
  <si>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</si>
  <si>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</si>
  <si>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</si>
  <si>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</si>
  <si>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</si>
  <si>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</si>
  <si>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</si>
  <si>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</si>
  <si>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</si>
  <si>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</si>
  <si>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</si>
  <si>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</si>
  <si>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</si>
  <si>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</si>
  <si>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</si>
  <si>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</si>
  <si>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</si>
  <si>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</si>
  <si>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</si>
  <si>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</si>
  <si>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</si>
  <si>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</si>
  <si>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</si>
  <si>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</si>
  <si>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</si>
  <si>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</si>
  <si>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</si>
  <si>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</si>
  <si>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</si>
  <si>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</si>
  <si>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</si>
  <si>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</si>
  <si>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</si>
  <si>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</si>
  <si>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</si>
  <si>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</si>
  <si>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</si>
  <si>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</si>
  <si>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</si>
  <si>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</si>
  <si>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</si>
  <si>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</si>
  <si>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</si>
  <si>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</si>
  <si>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</si>
  <si>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</si>
  <si>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</si>
  <si>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</si>
  <si>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</si>
  <si>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</si>
  <si>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</si>
  <si>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</si>
  <si>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</si>
  <si>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</si>
  <si>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</si>
  <si>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</si>
  <si>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</si>
  <si>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</si>
  <si>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</si>
  <si>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</si>
  <si>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</si>
  <si>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</si>
  <si>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</si>
  <si>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</si>
  <si>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</si>
  <si>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</si>
  <si>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</si>
  <si>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</si>
  <si>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</si>
  <si>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</si>
  <si>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</si>
  <si>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</si>
  <si>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</si>
  <si>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</si>
  <si>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</si>
  <si>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</si>
  <si>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</si>
  <si>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</si>
  <si>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</si>
  <si>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</si>
  <si>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</si>
  <si>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</si>
  <si>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</si>
  <si>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</si>
  <si>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</si>
  <si>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</si>
  <si>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</si>
  <si>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</si>
  <si>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</si>
  <si>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</si>
  <si>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</si>
  <si>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</si>
  <si>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</si>
  <si>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</si>
  <si>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</si>
  <si>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</si>
  <si>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</si>
  <si>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</si>
  <si>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</si>
  <si>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</si>
  <si>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</si>
  <si>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</si>
  <si>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</si>
  <si>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</si>
  <si>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</si>
  <si>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</si>
  <si>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</si>
  <si>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</si>
  <si>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</si>
  <si>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</si>
  <si>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</si>
  <si>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</si>
  <si>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</si>
  <si>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</si>
  <si>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</si>
  <si>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</si>
  <si>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</si>
  <si>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</si>
  <si>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</si>
  <si>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</si>
  <si>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</si>
  <si>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</si>
  <si>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</si>
  <si>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</si>
  <si>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</si>
  <si>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</si>
  <si>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</si>
  <si>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</si>
  <si>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</si>
  <si>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</si>
  <si>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</si>
  <si>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</si>
  <si>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</si>
  <si>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</si>
  <si>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</si>
  <si>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</si>
  <si>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</si>
  <si>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</si>
  <si>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</si>
  <si>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</si>
  <si>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</si>
  <si>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</si>
  <si>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</si>
  <si>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</si>
  <si>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</si>
  <si>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</si>
  <si>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</si>
  <si>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</si>
  <si>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</si>
  <si>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</si>
  <si>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</si>
  <si>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</si>
  <si>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</si>
  <si>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</si>
  <si>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</si>
  <si>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</si>
  <si>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</si>
  <si>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</si>
  <si>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</si>
  <si>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</si>
  <si>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</si>
  <si>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</si>
  <si>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</si>
  <si>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</si>
  <si>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</si>
  <si>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</si>
  <si>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</si>
  <si>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</si>
  <si>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</si>
  <si>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</si>
  <si>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</si>
  <si>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</si>
  <si>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</si>
  <si>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</si>
  <si>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</si>
  <si>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</si>
  <si>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</si>
  <si>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</si>
  <si>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</si>
  <si>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</si>
  <si>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</si>
  <si>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</si>
  <si>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</si>
  <si>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</si>
  <si>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</si>
  <si>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</si>
  <si>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</si>
  <si>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</si>
  <si>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</si>
  <si>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</si>
  <si>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</si>
  <si>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</si>
  <si>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</si>
  <si>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</si>
  <si>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</si>
  <si>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</si>
  <si>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</si>
  <si>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</si>
  <si>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</si>
  <si>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</si>
  <si>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</si>
  <si>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</si>
  <si>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</si>
  <si>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</si>
  <si>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</si>
  <si>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</si>
  <si>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</si>
  <si>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</si>
  <si>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</si>
  <si>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</si>
  <si>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</si>
  <si>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</si>
  <si>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</si>
  <si>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</si>
  <si>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</si>
  <si>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</si>
  <si>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</si>
  <si>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</si>
  <si>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</si>
  <si>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</si>
  <si>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</si>
  <si>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</si>
  <si>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</si>
  <si>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</si>
  <si>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</si>
  <si>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</si>
  <si>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</si>
  <si>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</si>
  <si>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</si>
  <si>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</si>
  <si>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</si>
  <si>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</si>
  <si>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</si>
  <si>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</si>
  <si>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</si>
  <si>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</si>
  <si>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</si>
  <si>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</si>
  <si>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</si>
  <si>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</si>
  <si>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</si>
  <si>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</si>
  <si>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</si>
  <si>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</si>
  <si>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</si>
  <si>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</si>
  <si>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</si>
  <si>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</si>
  <si>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</si>
  <si>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</si>
  <si>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</si>
  <si>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</si>
  <si>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</si>
  <si>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</si>
  <si>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</si>
  <si>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</si>
  <si>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</si>
  <si>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</si>
  <si>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</si>
  <si>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</si>
  <si>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</si>
  <si>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</si>
  <si>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</si>
  <si>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</si>
  <si>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</si>
  <si>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</si>
  <si>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</si>
  <si>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</si>
  <si>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</si>
  <si>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</si>
  <si>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</si>
  <si>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</si>
  <si>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</si>
  <si>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</si>
  <si>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</si>
  <si>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</si>
  <si>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</si>
  <si>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</si>
  <si>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</si>
  <si>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</si>
  <si>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</si>
  <si>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</si>
  <si>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</si>
  <si>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</si>
  <si>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</si>
  <si>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</si>
  <si>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</si>
  <si>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</si>
  <si>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</si>
  <si>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</si>
  <si>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</si>
  <si>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</si>
  <si>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</si>
  <si>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</si>
  <si>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</si>
  <si>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</si>
  <si>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</si>
  <si>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</si>
  <si>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</si>
  <si>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</si>
  <si>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</si>
  <si>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</si>
  <si>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</si>
  <si>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</si>
  <si>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</si>
  <si>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</si>
  <si>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</si>
  <si>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</si>
  <si>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</si>
  <si>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</si>
  <si>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</si>
  <si>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</si>
  <si>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</si>
  <si>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</si>
  <si>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</si>
  <si>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</si>
  <si>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</si>
  <si>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</si>
  <si>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</si>
  <si>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</si>
  <si>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</si>
  <si>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</si>
  <si>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</si>
  <si>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</si>
  <si>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</si>
  <si>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</si>
  <si>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</si>
  <si>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</si>
  <si>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</si>
  <si>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</si>
  <si>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</si>
  <si>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</si>
  <si>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</si>
  <si>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</si>
  <si>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</si>
  <si>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</si>
  <si>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</si>
  <si>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</si>
  <si>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</si>
  <si>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</si>
  <si>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</si>
  <si>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</si>
  <si>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</si>
  <si>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</si>
  <si>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</si>
  <si>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</si>
  <si>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</si>
  <si>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</si>
  <si>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</si>
  <si>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</si>
  <si>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</si>
  <si>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</si>
  <si>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</si>
  <si>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</si>
  <si>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</si>
  <si>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</si>
  <si>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</si>
  <si>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</si>
  <si>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</si>
  <si>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</si>
  <si>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</si>
  <si>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</si>
  <si>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</si>
  <si>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</si>
  <si>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</si>
  <si>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</si>
  <si>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</si>
  <si>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</si>
  <si>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</si>
  <si>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</si>
  <si>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</si>
  <si>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</si>
  <si>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</si>
  <si>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</si>
  <si>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</si>
  <si>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</si>
  <si>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</si>
  <si>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</si>
  <si>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</si>
  <si>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</si>
  <si>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</si>
  <si>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</si>
  <si>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</si>
  <si>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</si>
  <si>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</si>
  <si>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</si>
  <si>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</si>
  <si>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</si>
  <si>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</si>
  <si>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</si>
  <si>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</si>
  <si>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</si>
  <si>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</si>
  <si>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</si>
  <si>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</si>
  <si>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</si>
  <si>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</si>
  <si>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</si>
  <si>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</si>
  <si>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</si>
  <si>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</si>
  <si>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</si>
  <si>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</si>
  <si>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</si>
  <si>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</si>
  <si>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</si>
  <si>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</si>
  <si>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</si>
  <si>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</si>
  <si>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</si>
  <si>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</si>
  <si>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</si>
  <si>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</si>
  <si>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</si>
  <si>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</si>
  <si>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</si>
  <si>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</si>
  <si>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</si>
  <si>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</si>
  <si>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</si>
  <si>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</si>
  <si>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</si>
  <si>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</si>
  <si>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</si>
  <si>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</si>
  <si>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</si>
  <si>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</si>
  <si>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</si>
  <si>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</si>
  <si>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</si>
  <si>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</si>
  <si>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</si>
  <si>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</si>
  <si>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</si>
  <si>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</si>
  <si>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</si>
  <si>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</si>
  <si>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</si>
  <si>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</si>
  <si>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</si>
  <si>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</si>
  <si>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</si>
  <si>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</si>
  <si>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</si>
  <si>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</si>
  <si>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</si>
  <si>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</si>
  <si>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</si>
  <si>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</si>
  <si>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</si>
  <si>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</si>
  <si>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</si>
  <si>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</si>
  <si>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</si>
  <si>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</si>
  <si>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</si>
  <si>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</si>
  <si>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</si>
  <si>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</si>
  <si>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</si>
  <si>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</si>
  <si>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</si>
  <si>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</si>
  <si>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</si>
  <si>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</si>
  <si>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</si>
  <si>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</si>
  <si>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</si>
  <si>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</si>
  <si>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</si>
  <si>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</si>
  <si>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</si>
  <si>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</si>
  <si>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</si>
  <si>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</si>
  <si>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</si>
  <si>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</si>
  <si>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</si>
  <si>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</si>
  <si>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</si>
  <si>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</si>
  <si>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</si>
  <si>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</si>
  <si>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</si>
  <si>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</si>
  <si>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</si>
  <si>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</si>
  <si>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</si>
  <si>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</si>
  <si>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</si>
  <si>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</si>
  <si>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</si>
  <si>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</si>
  <si>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</si>
  <si>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</si>
  <si>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</si>
  <si>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</si>
  <si>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</si>
  <si>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</si>
  <si>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</si>
  <si>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</si>
  <si>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</si>
  <si>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</si>
  <si>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</si>
  <si>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</si>
  <si>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</si>
  <si>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</si>
  <si>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</si>
  <si>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</si>
  <si>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</si>
  <si>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</si>
  <si>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</si>
  <si>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</si>
  <si>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</si>
  <si>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</si>
  <si>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</si>
  <si>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</si>
  <si>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</si>
  <si>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</si>
  <si>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</si>
  <si>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</si>
  <si>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</si>
  <si>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</si>
  <si>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</si>
  <si>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</si>
  <si>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</si>
  <si>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</si>
  <si>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</si>
  <si>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</si>
  <si>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</si>
  <si>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</si>
  <si>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</si>
  <si>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</si>
  <si>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</si>
  <si>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</si>
  <si>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</si>
  <si>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</si>
  <si>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</si>
  <si>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</si>
  <si>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</si>
  <si>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</si>
  <si>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</si>
  <si>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</si>
  <si>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</si>
  <si>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</si>
  <si>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</si>
  <si>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</si>
  <si>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</si>
  <si>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</si>
  <si>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</si>
  <si>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</si>
  <si>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</si>
  <si>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</si>
  <si>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</si>
  <si>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</si>
  <si>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</si>
  <si>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</si>
  <si>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</si>
  <si>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</si>
  <si>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</si>
  <si>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</si>
  <si>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</si>
  <si>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</si>
  <si>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</si>
  <si>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</si>
  <si>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</si>
  <si>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</si>
  <si>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</si>
  <si>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</si>
  <si>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</si>
  <si>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</si>
  <si>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</si>
  <si>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</si>
  <si>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</si>
  <si>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</si>
  <si>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</si>
  <si>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</si>
  <si>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</si>
  <si>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</si>
  <si>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</si>
  <si>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</si>
  <si>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</si>
  <si>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</si>
  <si>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</si>
  <si>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</si>
  <si>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</si>
  <si>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</si>
  <si>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</si>
  <si>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</si>
  <si>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</si>
  <si>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</si>
  <si>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</si>
  <si>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</si>
  <si>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</si>
  <si>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</si>
  <si>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</si>
  <si>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</si>
  <si>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</si>
  <si>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</si>
  <si>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</si>
  <si>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</si>
  <si>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</si>
  <si>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</si>
  <si>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</si>
  <si>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</si>
  <si>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</si>
  <si>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</si>
  <si>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</si>
  <si>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</si>
  <si>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</si>
  <si>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</si>
  <si>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</si>
  <si>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</si>
  <si>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</si>
  <si>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</si>
  <si>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</si>
  <si>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</si>
  <si>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</si>
  <si>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</si>
  <si>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</si>
  <si>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</si>
  <si>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</si>
  <si>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</si>
  <si>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</si>
  <si>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</si>
  <si>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</si>
  <si>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</si>
  <si>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</si>
  <si>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</si>
  <si>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</si>
  <si>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</si>
  <si>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</si>
  <si>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</si>
  <si>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</si>
  <si>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</si>
  <si>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</si>
  <si>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</si>
  <si>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</si>
  <si>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</si>
  <si>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</si>
  <si>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</si>
  <si>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</si>
  <si>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</si>
  <si>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</si>
  <si>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</si>
  <si>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</si>
  <si>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</si>
  <si>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</si>
  <si>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</si>
  <si>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</si>
  <si>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</si>
  <si>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</si>
  <si>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</si>
  <si>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</si>
  <si>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</si>
  <si>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</si>
  <si>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</si>
  <si>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</si>
  <si>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</si>
  <si>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</si>
  <si>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</si>
  <si>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</si>
  <si>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</si>
  <si>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</si>
  <si>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</si>
  <si>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</si>
  <si>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</si>
  <si>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</si>
  <si>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</si>
  <si>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</si>
  <si>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</si>
  <si>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</si>
  <si>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</si>
  <si>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</si>
  <si>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</si>
  <si>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</si>
  <si>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</si>
  <si>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</si>
  <si>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</si>
  <si>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</si>
  <si>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</si>
  <si>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</si>
  <si>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</si>
  <si>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</si>
  <si>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</si>
  <si>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</si>
  <si>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</si>
  <si>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</si>
  <si>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</si>
  <si>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</si>
  <si>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</si>
  <si>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</si>
  <si>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</si>
  <si>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</si>
  <si>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</si>
  <si>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</si>
  <si>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</si>
  <si>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</si>
  <si>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</si>
  <si>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</si>
  <si>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</si>
  <si>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</si>
  <si>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</si>
  <si>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</si>
  <si>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</si>
  <si>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</si>
  <si>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</si>
  <si>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</si>
  <si>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</si>
  <si>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</si>
  <si>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</si>
  <si>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</si>
  <si>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</si>
  <si>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</si>
  <si>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</si>
  <si>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</si>
  <si>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</si>
  <si>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</si>
  <si>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</si>
  <si>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</si>
  <si>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</si>
  <si>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</si>
  <si>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</si>
  <si>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</si>
  <si>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</si>
  <si>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</si>
  <si>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</si>
  <si>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</si>
  <si>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</si>
  <si>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</si>
  <si>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</si>
  <si>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</si>
  <si>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</si>
  <si>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</si>
  <si>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</si>
  <si>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</si>
  <si>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</si>
  <si>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</si>
  <si>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</si>
  <si>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</si>
  <si>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</si>
  <si>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</si>
  <si>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</si>
  <si>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</si>
  <si>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</si>
  <si>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</si>
  <si>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</si>
  <si>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</si>
  <si>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</si>
  <si>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</si>
  <si>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</si>
  <si>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</si>
  <si>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</si>
  <si>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</si>
  <si>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</si>
  <si>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</si>
  <si>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</si>
  <si>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</si>
  <si>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</si>
  <si>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</si>
  <si>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</si>
  <si>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</si>
  <si>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</si>
  <si>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</si>
  <si>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</si>
  <si>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</si>
  <si>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</si>
  <si>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</si>
  <si>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</si>
  <si>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</si>
  <si>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</si>
  <si>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</si>
  <si>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</si>
  <si>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</si>
  <si>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</si>
  <si>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</si>
  <si>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</si>
  <si>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</si>
  <si>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</si>
  <si>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</si>
  <si>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</si>
  <si>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</si>
  <si>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</si>
  <si>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</si>
  <si>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</si>
  <si>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</si>
  <si>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</si>
  <si>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</si>
  <si>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</si>
  <si>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</si>
  <si>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</si>
  <si>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</si>
  <si>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</si>
  <si>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</si>
  <si>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</si>
  <si>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</si>
  <si>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</si>
  <si>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</si>
  <si>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</si>
  <si>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</si>
  <si>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</si>
  <si>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</si>
  <si>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</si>
  <si>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</si>
  <si>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</si>
  <si>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</si>
  <si>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</si>
  <si>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</si>
  <si>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</si>
  <si>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</si>
  <si>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</si>
  <si>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</si>
  <si>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</si>
  <si>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</si>
  <si>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</si>
  <si>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</si>
  <si>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</si>
  <si>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</si>
  <si>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</si>
  <si>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</si>
  <si>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</si>
  <si>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</si>
  <si>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</si>
  <si>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</si>
  <si>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</si>
  <si>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</si>
  <si>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</si>
  <si>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</si>
  <si>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</si>
  <si>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</si>
  <si>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</si>
  <si>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</si>
  <si>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</si>
  <si>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</si>
  <si>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</si>
  <si>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</si>
  <si>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</si>
  <si>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</si>
  <si>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</si>
  <si>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</si>
  <si>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</si>
  <si>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</si>
  <si>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</si>
  <si>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</si>
  <si>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</si>
  <si>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</si>
  <si>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</si>
  <si>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</si>
  <si>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</si>
  <si>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</si>
  <si>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</si>
  <si>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</si>
  <si>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</si>
  <si>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</si>
  <si>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</si>
  <si>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</si>
  <si>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</si>
  <si>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</si>
  <si>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</si>
  <si>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</si>
  <si>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</si>
  <si>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</si>
  <si>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</si>
  <si>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</si>
  <si>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</si>
  <si>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</si>
  <si>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</si>
  <si>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</si>
  <si>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</si>
  <si>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</si>
  <si>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</si>
  <si>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</si>
  <si>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</si>
  <si>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</si>
  <si>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</si>
  <si>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</si>
  <si>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</si>
  <si>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</si>
  <si>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</si>
  <si>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</si>
  <si>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</si>
  <si>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</si>
  <si>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</si>
  <si>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</si>
  <si>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</si>
  <si>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</si>
  <si>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</si>
  <si>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</si>
  <si>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</si>
  <si>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</si>
  <si>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</si>
  <si>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</si>
  <si>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</si>
  <si>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</si>
  <si>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</si>
  <si>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</si>
  <si>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</si>
  <si>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</si>
  <si>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</si>
  <si>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</si>
  <si>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</si>
  <si>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</si>
  <si>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</si>
  <si>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</si>
  <si>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</si>
  <si>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</si>
  <si>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</si>
  <si>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</si>
  <si>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</si>
  <si>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</si>
  <si>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</si>
  <si>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</si>
  <si>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</si>
  <si>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</si>
  <si>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</si>
  <si>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</si>
  <si>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</si>
  <si>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</si>
  <si>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</si>
  <si>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</si>
  <si>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</si>
  <si>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</si>
  <si>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</si>
  <si>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</si>
  <si>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</si>
  <si>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</si>
  <si>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</si>
  <si>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</si>
  <si>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</si>
  <si>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</si>
  <si>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</si>
  <si>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</si>
  <si>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</si>
  <si>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</si>
  <si>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</si>
  <si>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</si>
  <si>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</si>
  <si>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</si>
  <si>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</si>
  <si>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</si>
  <si>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</si>
  <si>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</si>
  <si>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</si>
  <si>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</si>
  <si>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</si>
  <si>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</si>
  <si>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</si>
  <si>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</si>
  <si>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</si>
  <si>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</si>
  <si>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</si>
  <si>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</si>
  <si>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</si>
  <si>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</si>
  <si>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</si>
  <si>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</si>
  <si>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</si>
  <si>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</si>
  <si>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</si>
  <si>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</si>
  <si>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</si>
  <si>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</si>
  <si>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</si>
  <si>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</si>
  <si>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</si>
  <si>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</si>
  <si>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</si>
  <si>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</si>
  <si>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</si>
  <si>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</si>
  <si>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</si>
  <si>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</si>
  <si>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</si>
  <si>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</si>
  <si>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</si>
  <si>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</si>
  <si>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</si>
  <si>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</si>
  <si>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</si>
  <si>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</si>
  <si>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</si>
  <si>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</si>
  <si>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</si>
  <si>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</si>
  <si>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</si>
  <si>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</si>
  <si>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</si>
  <si>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</si>
  <si>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</si>
  <si>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</si>
  <si>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</si>
  <si>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</si>
  <si>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</si>
  <si>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</si>
  <si>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</si>
  <si>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</si>
  <si>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</si>
  <si>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</si>
  <si>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</si>
  <si>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</si>
  <si>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</si>
  <si>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</si>
  <si>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</si>
  <si>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</si>
  <si>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</si>
  <si>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</si>
  <si>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</si>
  <si>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</si>
  <si>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</si>
  <si>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</si>
  <si>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</si>
  <si>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</si>
  <si>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</si>
  <si>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</si>
  <si>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</si>
  <si>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</si>
  <si>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</si>
  <si>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</si>
  <si>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</si>
  <si>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</si>
  <si>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</si>
  <si>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</si>
  <si>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</si>
  <si>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</si>
  <si>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</si>
  <si>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</si>
  <si>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</si>
  <si>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</si>
  <si>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</si>
  <si>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</si>
  <si>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</si>
  <si>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</si>
  <si>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</si>
  <si>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</si>
  <si>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</si>
  <si>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</si>
  <si>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</si>
  <si>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</si>
  <si>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</si>
  <si>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</si>
  <si>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</si>
  <si>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</si>
  <si>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</si>
  <si>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</si>
  <si>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</si>
  <si>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</si>
  <si>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</si>
  <si>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</si>
  <si>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</si>
  <si>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</si>
  <si>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</si>
  <si>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</si>
  <si>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</si>
  <si>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</si>
  <si>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</si>
  <si>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</si>
  <si>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</si>
  <si>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</si>
  <si>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</si>
  <si>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</si>
  <si>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</si>
  <si>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</si>
  <si>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</si>
  <si>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</si>
  <si>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</si>
  <si>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</si>
  <si>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</si>
  <si>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</si>
  <si>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</si>
  <si>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</si>
  <si>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</si>
  <si>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</si>
  <si>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</si>
  <si>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</si>
  <si>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</si>
  <si>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</si>
  <si>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</si>
  <si>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</si>
  <si>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</si>
  <si>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</si>
  <si>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</si>
  <si>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</si>
  <si>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</si>
  <si>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</si>
  <si>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</si>
  <si>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</si>
  <si>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</si>
  <si>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</si>
  <si>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</si>
  <si>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</si>
  <si>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</si>
  <si>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</si>
  <si>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</si>
  <si>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</si>
  <si>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</si>
  <si>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</si>
  <si>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</si>
  <si>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</si>
  <si>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</si>
  <si>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</si>
  <si>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</si>
  <si>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</si>
  <si>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</si>
  <si>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</si>
  <si>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</si>
  <si>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</si>
  <si>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</si>
  <si>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</si>
  <si>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</si>
  <si>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</si>
  <si>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</si>
  <si>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</si>
  <si>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</si>
  <si>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</si>
  <si>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</si>
  <si>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</si>
  <si>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</si>
  <si>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</si>
  <si>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</si>
  <si>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</si>
  <si>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</si>
  <si>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</si>
  <si>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</si>
  <si>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</si>
  <si>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</si>
  <si>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</si>
  <si>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</si>
  <si>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</si>
  <si>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</si>
  <si>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</si>
  <si>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</si>
  <si>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</si>
  <si>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</si>
  <si>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</si>
  <si>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</si>
  <si>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</si>
  <si>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</si>
  <si>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</si>
  <si>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</si>
  <si>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</si>
  <si>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</si>
  <si>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</si>
  <si>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</si>
  <si>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</si>
  <si>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</si>
  <si>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</si>
  <si>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</si>
  <si>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</si>
  <si>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</si>
  <si>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</si>
  <si>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</si>
  <si>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</si>
  <si>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</si>
  <si>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</si>
  <si>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</si>
  <si>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</si>
  <si>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</si>
  <si>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</si>
  <si>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</si>
  <si>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</si>
  <si>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</si>
  <si>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</si>
  <si>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</si>
  <si>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</si>
  <si>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</si>
  <si>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</si>
  <si>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</si>
  <si>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</si>
  <si>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</si>
  <si>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</si>
  <si>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</si>
  <si>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</si>
  <si>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</si>
  <si>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</si>
  <si>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</si>
  <si>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</si>
  <si>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</si>
  <si>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</si>
  <si>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</si>
  <si>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</si>
  <si>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</si>
  <si>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</si>
  <si>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</si>
  <si>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</si>
  <si>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</si>
  <si>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</si>
  <si>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</si>
  <si>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</si>
  <si>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</si>
  <si>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</si>
  <si>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</si>
  <si>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</si>
  <si>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</si>
  <si>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</si>
  <si>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</si>
  <si>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</si>
  <si>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</si>
  <si>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</si>
  <si>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</si>
  <si>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</si>
  <si>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</si>
  <si>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</si>
  <si>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</si>
  <si>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</si>
  <si>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</si>
  <si>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</si>
  <si>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</si>
  <si>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</si>
  <si>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</si>
  <si>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</si>
  <si>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</si>
  <si>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</si>
  <si>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</si>
  <si>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</si>
  <si>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</si>
  <si>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</si>
  <si>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</si>
  <si>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</si>
  <si>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</si>
  <si>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</si>
  <si>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</si>
  <si>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</si>
  <si>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</si>
  <si>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</si>
  <si>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</si>
  <si>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</si>
  <si>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</si>
  <si>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</si>
  <si>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</si>
  <si>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</si>
  <si>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</si>
  <si>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</si>
  <si>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</si>
  <si>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</si>
  <si>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</si>
  <si>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</si>
  <si>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</si>
  <si>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</si>
  <si>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</si>
  <si>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</si>
  <si>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</si>
  <si>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</si>
  <si>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</si>
  <si>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</si>
  <si>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</si>
  <si>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</si>
  <si>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</si>
  <si>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</si>
  <si>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</si>
  <si>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</si>
  <si>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</si>
  <si>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</si>
  <si>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</si>
  <si>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</si>
  <si>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</si>
  <si>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</si>
  <si>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</si>
  <si>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</si>
  <si>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</si>
  <si>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</si>
  <si>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</si>
  <si>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</si>
  <si>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</si>
  <si>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</si>
  <si>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</si>
  <si>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</si>
  <si>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</si>
  <si>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</si>
  <si>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</si>
  <si>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</si>
  <si>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</si>
  <si>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</si>
  <si>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</si>
  <si>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</si>
  <si>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</si>
  <si>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</si>
  <si>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</si>
  <si>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</si>
  <si>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</si>
  <si>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</si>
  <si>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</si>
  <si>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</si>
  <si>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</si>
  <si>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</si>
  <si>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</si>
  <si>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</si>
  <si>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</si>
  <si>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</si>
  <si>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</si>
  <si>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</si>
  <si>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</si>
  <si>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</si>
  <si>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</si>
  <si>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</si>
  <si>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</si>
  <si>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</si>
  <si>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</si>
  <si>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</si>
  <si>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</si>
  <si>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</si>
  <si>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</si>
  <si>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</si>
  <si>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</si>
  <si>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</si>
  <si>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</si>
  <si>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</si>
  <si>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</si>
  <si>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</si>
  <si>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</si>
  <si>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</si>
  <si>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</si>
  <si>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</si>
  <si>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</si>
  <si>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</si>
  <si>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</si>
  <si>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</si>
  <si>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</si>
  <si>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</si>
  <si>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</si>
  <si>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</si>
  <si>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</si>
  <si>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</si>
  <si>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</si>
  <si>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</si>
  <si>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</si>
  <si>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</si>
  <si>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</si>
  <si>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</si>
  <si>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</si>
  <si>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</si>
  <si>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</si>
  <si>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</si>
  <si>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</si>
  <si>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</si>
  <si>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</si>
  <si>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</si>
  <si>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</si>
  <si>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</si>
  <si>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</si>
  <si>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</si>
  <si>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</si>
  <si>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</si>
  <si>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</si>
  <si>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</si>
  <si>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</si>
  <si>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</si>
  <si>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</si>
  <si>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</si>
  <si>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</si>
  <si>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</si>
  <si>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</si>
  <si>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</si>
  <si>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</si>
  <si>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</si>
  <si>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</si>
  <si>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</si>
  <si>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</si>
  <si>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</si>
  <si>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</si>
  <si>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</si>
  <si>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</si>
  <si>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</si>
  <si>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</si>
  <si>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</si>
  <si>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</si>
  <si>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</si>
  <si>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</si>
  <si>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</si>
  <si>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</si>
  <si>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</si>
  <si>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</si>
  <si>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</si>
  <si>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</si>
  <si>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</si>
  <si>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</si>
  <si>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</si>
  <si>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</si>
  <si>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</si>
  <si>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</si>
  <si>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</si>
  <si>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</si>
  <si>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</si>
  <si>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</si>
  <si>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</si>
  <si>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</si>
  <si>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</si>
  <si>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</si>
  <si>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</si>
  <si>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</si>
  <si>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</si>
  <si>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</si>
  <si>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</si>
  <si>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</si>
  <si>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</si>
  <si>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</si>
  <si>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</si>
  <si>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</si>
  <si>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</si>
  <si>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</si>
  <si>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</si>
  <si>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</si>
  <si>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</si>
  <si>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</si>
  <si>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</si>
  <si>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</si>
  <si>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</si>
  <si>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</si>
  <si>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</si>
  <si>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</si>
  <si>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</si>
  <si>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</si>
  <si>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</si>
  <si>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</si>
  <si>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</si>
  <si>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</si>
  <si>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</si>
  <si>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</si>
  <si>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</si>
  <si>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</si>
  <si>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</si>
  <si>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</si>
  <si>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</si>
  <si>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</si>
  <si>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</si>
  <si>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</si>
  <si>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</si>
  <si>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</si>
  <si>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</si>
  <si>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</si>
  <si>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</si>
  <si>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</si>
  <si>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</si>
  <si>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</si>
  <si>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</si>
  <si>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</si>
  <si>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</si>
  <si>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</si>
  <si>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</si>
  <si>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</si>
  <si>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</si>
  <si>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</si>
  <si>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</si>
  <si>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</si>
  <si>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</si>
  <si>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</si>
  <si>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</si>
  <si>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</si>
  <si>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</si>
  <si>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</si>
  <si>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</si>
  <si>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</si>
  <si>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</si>
  <si>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</si>
  <si>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</si>
  <si>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</si>
  <si>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</si>
  <si>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</si>
  <si>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</si>
  <si>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</si>
  <si>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</si>
  <si>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</si>
  <si>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</si>
  <si>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</si>
  <si>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</si>
  <si>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</si>
  <si>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</si>
  <si>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</si>
  <si>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</si>
  <si>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</si>
  <si>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</si>
  <si>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</si>
  <si>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</si>
  <si>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</si>
  <si>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</si>
  <si>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</si>
  <si>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</si>
  <si>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</si>
  <si>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</si>
  <si>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</si>
  <si>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</si>
  <si>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</si>
  <si>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</si>
  <si>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</si>
  <si>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</si>
  <si>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</si>
  <si>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</si>
  <si>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</si>
  <si>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</si>
  <si>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</si>
  <si>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</si>
  <si>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</si>
  <si>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</si>
  <si>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</si>
  <si>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</si>
  <si>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</si>
  <si>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</si>
  <si>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</si>
  <si>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</si>
  <si>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</si>
  <si>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</si>
  <si>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</si>
  <si>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</si>
  <si>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</si>
  <si>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</si>
  <si>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</si>
  <si>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</si>
  <si>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</si>
  <si>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</si>
  <si>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</si>
  <si>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</si>
  <si>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</si>
  <si>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</si>
  <si>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</si>
  <si>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</si>
  <si>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</si>
  <si>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</si>
  <si>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</si>
  <si>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</si>
  <si>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</si>
  <si>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</si>
  <si>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</si>
  <si>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</si>
  <si>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</si>
  <si>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</si>
  <si>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</si>
  <si>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</si>
  <si>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</si>
  <si>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</si>
  <si>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</si>
  <si>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</si>
  <si>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</si>
  <si>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</si>
  <si>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</si>
  <si>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</si>
  <si>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</si>
  <si>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</si>
  <si>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</si>
  <si>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</si>
  <si>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</si>
  <si>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</si>
  <si>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</si>
  <si>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</si>
  <si>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</si>
  <si>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</si>
  <si>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</si>
  <si>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</si>
  <si>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</si>
  <si>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</si>
  <si>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</si>
  <si>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</si>
  <si>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</si>
  <si>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</si>
  <si>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</si>
  <si>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</si>
  <si>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</si>
  <si>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</si>
  <si>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</si>
  <si>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</si>
  <si>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</si>
  <si>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</si>
  <si>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</si>
  <si>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</si>
  <si>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</si>
  <si>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</si>
  <si>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</si>
  <si>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</si>
  <si>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</si>
  <si>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</si>
  <si>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</si>
  <si>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</si>
  <si>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</si>
  <si>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</si>
  <si>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</si>
  <si>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</si>
  <si>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</si>
  <si>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</si>
  <si>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</si>
  <si>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</si>
  <si>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</si>
  <si>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</si>
  <si>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</si>
  <si>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</si>
  <si>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</si>
  <si>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</si>
  <si>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</si>
  <si>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</si>
  <si>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</si>
  <si>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</si>
  <si>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</si>
  <si>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</si>
  <si>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</si>
  <si>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</si>
  <si>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</si>
  <si>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</si>
  <si>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</si>
  <si>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</si>
  <si>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</si>
  <si>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</si>
  <si>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</si>
  <si>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</si>
  <si>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</si>
  <si>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</si>
  <si>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</si>
  <si>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</si>
  <si>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</si>
  <si>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</si>
  <si>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</si>
  <si>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</si>
  <si>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</si>
  <si>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</si>
  <si>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</si>
  <si>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</si>
  <si>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</si>
  <si>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</si>
  <si>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</si>
  <si>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</si>
  <si>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</si>
  <si>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</si>
  <si>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</si>
  <si>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</si>
  <si>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</si>
  <si>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</si>
  <si>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</si>
  <si>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</si>
  <si>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</si>
  <si>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</si>
  <si>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</si>
  <si>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</si>
  <si>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</si>
  <si>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</si>
  <si>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</si>
  <si>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</si>
  <si>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</si>
  <si>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</si>
  <si>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</si>
  <si>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</si>
  <si>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</si>
  <si>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</si>
  <si>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</si>
  <si>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</si>
  <si>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</si>
  <si>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</si>
  <si>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</si>
  <si>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</si>
  <si>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</si>
  <si>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</si>
  <si>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</si>
  <si>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</si>
  <si>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</si>
  <si>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</si>
  <si>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</si>
  <si>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</si>
  <si>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</si>
  <si>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</si>
  <si>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</si>
  <si>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</si>
  <si>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</si>
  <si>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</si>
  <si>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</si>
  <si>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</si>
  <si>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</si>
  <si>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</si>
  <si>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</si>
  <si>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</si>
  <si>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</si>
  <si>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</si>
  <si>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</si>
  <si>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</si>
  <si>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</si>
  <si>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</si>
  <si>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</si>
  <si>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</si>
  <si>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</si>
  <si>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</si>
  <si>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</si>
  <si>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</si>
  <si>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</si>
  <si>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</si>
  <si>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</si>
  <si>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</si>
  <si>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</si>
  <si>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</si>
  <si>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</si>
  <si>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</si>
  <si>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</si>
  <si>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</si>
  <si>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</si>
  <si>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</si>
  <si>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</si>
  <si>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</si>
  <si>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</si>
  <si>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</si>
  <si>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</si>
  <si>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</si>
  <si>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</si>
  <si>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</si>
  <si>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</si>
  <si>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</si>
  <si>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</si>
  <si>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</si>
  <si>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</si>
  <si>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</si>
  <si>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</si>
  <si>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</si>
  <si>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</si>
  <si>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</si>
  <si>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</si>
  <si>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</si>
  <si>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</si>
  <si>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</si>
  <si>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</si>
  <si>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</si>
  <si>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</si>
  <si>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</si>
  <si>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</si>
  <si>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</si>
  <si>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</si>
  <si>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</si>
  <si>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</si>
  <si>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</si>
  <si>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</si>
  <si>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</si>
  <si>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</si>
  <si>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</si>
  <si>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</si>
  <si>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</si>
  <si>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</si>
  <si>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</si>
  <si>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</si>
  <si>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</si>
  <si>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</si>
  <si>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</si>
  <si>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</si>
  <si>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</si>
  <si>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</si>
  <si>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</si>
  <si>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</si>
  <si>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</si>
  <si>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</si>
  <si>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</si>
  <si>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</si>
  <si>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</si>
  <si>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</si>
  <si>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</si>
  <si>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</si>
  <si>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</si>
  <si>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</si>
  <si>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</si>
  <si>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</si>
  <si>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</si>
  <si>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</si>
  <si>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</si>
  <si>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</si>
  <si>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</si>
  <si>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</si>
  <si>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</si>
  <si>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</si>
  <si>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</si>
  <si>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</si>
  <si>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</si>
  <si>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</si>
  <si>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</si>
  <si>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</si>
  <si>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</si>
  <si>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</si>
  <si>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</si>
  <si>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</si>
  <si>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</si>
  <si>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</si>
  <si>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</si>
  <si>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</si>
  <si>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</si>
  <si>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</si>
  <si>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</si>
  <si>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</si>
  <si>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</si>
  <si>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</si>
  <si>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</si>
  <si>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</si>
  <si>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</si>
  <si>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</si>
  <si>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</si>
  <si>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</si>
  <si>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</si>
  <si>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</si>
  <si>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</si>
  <si>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</si>
  <si>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</si>
  <si>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</si>
  <si>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</si>
  <si>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</si>
  <si>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</si>
  <si>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</si>
  <si>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</si>
  <si>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</si>
  <si>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</si>
  <si>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</si>
  <si>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</si>
  <si>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</si>
  <si>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</si>
  <si>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</si>
  <si>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</si>
  <si>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</si>
  <si>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</si>
  <si>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</si>
  <si>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</si>
  <si>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</si>
  <si>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</si>
  <si>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</si>
  <si>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</si>
  <si>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</si>
  <si>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</si>
  <si>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</si>
  <si>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</si>
  <si>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</si>
  <si>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</si>
  <si>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</si>
  <si>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</si>
  <si>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</si>
  <si>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</si>
  <si>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</si>
  <si>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</si>
  <si>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</si>
  <si>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</si>
  <si>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</si>
  <si>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</si>
  <si>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</si>
  <si>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</si>
  <si>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</si>
  <si>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</si>
  <si>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</si>
  <si>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</si>
  <si>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</si>
  <si>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</si>
  <si>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</si>
  <si>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</si>
  <si>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</si>
  <si>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</si>
  <si>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</si>
  <si>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</si>
  <si>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</si>
  <si>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</si>
  <si>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</si>
  <si>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</si>
  <si>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</si>
  <si>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</si>
  <si>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</si>
  <si>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</si>
  <si>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</si>
  <si>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</si>
  <si>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</si>
  <si>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</si>
  <si>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</si>
  <si>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</si>
  <si>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</si>
  <si>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</si>
  <si>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</si>
  <si>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</si>
  <si>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</si>
  <si>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</si>
  <si>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</si>
  <si>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</si>
  <si>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</si>
  <si>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</si>
  <si>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</si>
  <si>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</si>
  <si>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</si>
  <si>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</si>
  <si>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</si>
  <si>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</si>
  <si>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</si>
  <si>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</si>
  <si>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</si>
  <si>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</si>
  <si>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</si>
  <si>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</si>
  <si>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</si>
  <si>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</si>
  <si>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</si>
  <si>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</si>
  <si>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</si>
  <si>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</si>
  <si>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</si>
  <si>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</si>
  <si>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</si>
  <si>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</si>
  <si>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</si>
  <si>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</si>
  <si>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</si>
  <si>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</si>
  <si>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</si>
  <si>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</si>
  <si>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</si>
  <si>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</si>
  <si>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</si>
  <si>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</si>
  <si>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</si>
  <si>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</si>
  <si>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</si>
  <si>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</si>
  <si>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</si>
  <si>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</si>
  <si>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</si>
  <si>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</si>
  <si>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</si>
  <si>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</si>
  <si>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</si>
  <si>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</si>
  <si>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</si>
  <si>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</si>
  <si>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</si>
  <si>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</si>
  <si>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</si>
  <si>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</si>
  <si>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</si>
  <si>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</si>
  <si>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</si>
  <si>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</si>
  <si>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</si>
  <si>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</si>
  <si>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</si>
  <si>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</si>
  <si>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</si>
  <si>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</si>
  <si>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</si>
  <si>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</si>
  <si>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</si>
  <si>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</si>
  <si>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</si>
  <si>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</si>
  <si>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</si>
  <si>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</si>
  <si>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</si>
  <si>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</si>
  <si>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</si>
  <si>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</si>
  <si>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</si>
  <si>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</si>
  <si>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</si>
  <si>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</si>
  <si>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</si>
  <si>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</si>
  <si>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</si>
  <si>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</si>
  <si>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</si>
  <si>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</si>
  <si>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</si>
  <si>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</si>
  <si>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</si>
  <si>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</si>
  <si>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</si>
  <si>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</si>
  <si>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</si>
  <si>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</si>
  <si>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</si>
  <si>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</si>
  <si>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</si>
  <si>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</si>
  <si>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</si>
  <si>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</si>
  <si>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</si>
  <si>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</si>
  <si>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</si>
  <si>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</si>
  <si>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</si>
  <si>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</si>
  <si>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</si>
  <si>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</si>
  <si>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</si>
  <si>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</si>
  <si>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</si>
  <si>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</si>
  <si>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</si>
  <si>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</si>
  <si>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</si>
  <si>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</si>
  <si>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</si>
  <si>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</si>
  <si>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</si>
  <si>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</si>
  <si>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</si>
  <si>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</si>
  <si>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</si>
  <si>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</si>
  <si>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</si>
  <si>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</si>
  <si>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</si>
  <si>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</si>
  <si>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</si>
  <si>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</si>
  <si>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</si>
  <si>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</si>
  <si>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</si>
  <si>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</si>
  <si>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</si>
  <si>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</si>
  <si>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</si>
  <si>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</si>
  <si>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</si>
  <si>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</si>
  <si>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</si>
  <si>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</si>
  <si>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</si>
  <si>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</si>
  <si>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</si>
  <si>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</si>
  <si>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</si>
  <si>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</si>
  <si>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</si>
  <si>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</si>
  <si>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</si>
  <si>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</si>
  <si>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</si>
  <si>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</si>
  <si>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</si>
  <si>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</si>
  <si>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</si>
  <si>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</si>
  <si>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</si>
  <si>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</si>
  <si>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</si>
  <si>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</si>
  <si>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</si>
  <si>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</si>
  <si>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</si>
  <si>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</si>
  <si>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</si>
  <si>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</si>
  <si>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</si>
  <si>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</si>
  <si>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</si>
  <si>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</si>
  <si>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</si>
  <si>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</si>
  <si>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</si>
  <si>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</si>
  <si>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</si>
  <si>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</si>
  <si>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</si>
  <si>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</si>
  <si>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</si>
  <si>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</si>
  <si>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</si>
  <si>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</si>
  <si>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</si>
  <si>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</si>
  <si>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</si>
  <si>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</si>
  <si>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</si>
  <si>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</si>
  <si>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</si>
  <si>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</si>
  <si>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</si>
  <si>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</si>
  <si>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</si>
  <si>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</si>
  <si>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</si>
  <si>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</si>
  <si>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</si>
  <si>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</si>
  <si>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</si>
  <si>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</si>
  <si>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</si>
  <si>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</si>
  <si>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</si>
  <si>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</si>
  <si>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</si>
  <si>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</si>
  <si>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</si>
  <si>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</si>
  <si>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</si>
  <si>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</si>
  <si>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</si>
  <si>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</si>
  <si>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</si>
  <si>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</si>
  <si>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</si>
  <si>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</si>
  <si>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</si>
  <si>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</si>
  <si>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</si>
  <si>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</si>
  <si>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</si>
  <si>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</si>
  <si>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</si>
  <si>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</si>
  <si>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</si>
  <si>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</si>
  <si>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</si>
  <si>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</si>
  <si>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</si>
  <si>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</si>
  <si>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</si>
  <si>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</si>
  <si>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</si>
  <si>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</si>
  <si>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</si>
  <si>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</si>
  <si>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</si>
  <si>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</si>
  <si>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</si>
  <si>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</si>
  <si>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</si>
  <si>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</si>
  <si>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</si>
  <si>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</si>
  <si>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</si>
  <si>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</si>
  <si>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</si>
  <si>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</si>
  <si>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</si>
  <si>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</si>
  <si>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</si>
  <si>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</si>
  <si>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</si>
  <si>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</si>
  <si>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</si>
  <si>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</si>
  <si>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</si>
  <si>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</si>
  <si>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</si>
  <si>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</si>
  <si>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</si>
  <si>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</si>
  <si>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</si>
  <si>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</si>
  <si>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</si>
  <si>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</si>
  <si>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</si>
  <si>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</si>
  <si>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</si>
  <si>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</si>
  <si>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</si>
  <si>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</si>
  <si>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</si>
  <si>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</si>
  <si>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</si>
  <si>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</si>
  <si>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</si>
  <si>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</si>
  <si>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</si>
  <si>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</si>
  <si>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</si>
  <si>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</si>
  <si>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</si>
  <si>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</si>
  <si>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</si>
  <si>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</si>
  <si>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</si>
  <si>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</si>
  <si>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</si>
  <si>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</si>
  <si>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</si>
  <si>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</si>
  <si>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</si>
  <si>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</si>
  <si>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</si>
  <si>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</si>
  <si>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</si>
  <si>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</si>
  <si>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</si>
  <si>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</si>
  <si>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</si>
  <si>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</si>
  <si>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</si>
  <si>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</si>
  <si>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</si>
  <si>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</si>
  <si>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</si>
  <si>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</si>
  <si>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</si>
  <si>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</si>
  <si>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</si>
  <si>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</si>
  <si>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</si>
  <si>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</si>
  <si>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</si>
  <si>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</si>
  <si>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</si>
  <si>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</si>
  <si>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</si>
  <si>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</si>
  <si>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</si>
  <si>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</si>
  <si>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</si>
  <si>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</si>
  <si>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</si>
  <si>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</si>
  <si>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</si>
  <si>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</si>
  <si>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</si>
  <si>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</si>
  <si>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</si>
  <si>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</si>
  <si>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</si>
  <si>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</si>
  <si>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</si>
  <si>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</si>
  <si>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</si>
  <si>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</si>
  <si>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</si>
  <si>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</si>
  <si>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</si>
  <si>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</si>
  <si>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</si>
  <si>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</si>
  <si>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</si>
  <si>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</si>
  <si>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</si>
  <si>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</si>
  <si>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</si>
  <si>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</si>
  <si>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</si>
  <si>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</si>
  <si>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</si>
  <si>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</si>
  <si>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</si>
  <si>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</si>
  <si>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</si>
  <si>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</si>
  <si>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</si>
  <si>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</si>
  <si>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</si>
  <si>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</si>
  <si>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</si>
  <si>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</si>
  <si>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</si>
  <si>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</si>
  <si>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</si>
  <si>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</si>
  <si>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</si>
  <si>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</si>
  <si>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</si>
  <si>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</si>
  <si>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</si>
  <si>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</si>
  <si>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</si>
  <si>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</si>
  <si>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</si>
  <si>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</si>
  <si>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</si>
  <si>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</si>
  <si>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</si>
  <si>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</si>
  <si>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</si>
  <si>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</si>
  <si>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</si>
  <si>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</si>
  <si>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</si>
  <si>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</si>
  <si>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</si>
  <si>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</si>
  <si>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</si>
  <si>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</si>
  <si>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</si>
  <si>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</si>
  <si>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</si>
  <si>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</si>
  <si>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</si>
  <si>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</si>
  <si>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</si>
  <si>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</si>
  <si>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</si>
  <si>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</si>
  <si>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</si>
  <si>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</si>
  <si>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</si>
  <si>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</si>
  <si>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</si>
  <si>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</si>
  <si>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</si>
  <si>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</si>
  <si>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</si>
  <si>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</si>
  <si>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</si>
  <si>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</si>
  <si>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</si>
  <si>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</si>
  <si>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</si>
  <si>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</si>
  <si>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</si>
  <si>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</si>
  <si>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</si>
  <si>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</si>
  <si>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</si>
  <si>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</si>
  <si>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</si>
  <si>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</si>
  <si>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</si>
  <si>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</si>
  <si>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</si>
  <si>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</si>
  <si>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</si>
  <si>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</si>
  <si>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</si>
  <si>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</si>
  <si>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</si>
  <si>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</si>
  <si>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</si>
  <si>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</si>
  <si>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</si>
  <si>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</si>
  <si>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</si>
  <si>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</si>
  <si>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</si>
  <si>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</si>
  <si>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</si>
  <si>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</si>
  <si>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</si>
  <si>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</si>
  <si>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</si>
  <si>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</si>
  <si>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</si>
  <si>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</si>
  <si>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</si>
  <si>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</si>
  <si>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</si>
  <si>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</si>
  <si>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</si>
  <si>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</si>
  <si>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</si>
  <si>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</si>
  <si>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</si>
  <si>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</si>
  <si>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</si>
  <si>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</si>
  <si>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</si>
  <si>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</si>
  <si>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</si>
  <si>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</si>
  <si>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</si>
  <si>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</si>
  <si>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</si>
  <si>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</si>
  <si>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</si>
  <si>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</si>
  <si>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</si>
  <si>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</si>
  <si>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</si>
  <si>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</si>
  <si>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</si>
  <si>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</si>
  <si>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</si>
  <si>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</si>
  <si>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</si>
  <si>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</si>
  <si>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</si>
  <si>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</si>
  <si>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</si>
  <si>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</si>
  <si>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</si>
  <si>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</si>
  <si>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</si>
  <si>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</si>
  <si>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</si>
  <si>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</si>
  <si>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</si>
  <si>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</si>
  <si>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</si>
  <si>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</si>
  <si>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</si>
  <si>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</si>
  <si>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</si>
  <si>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</si>
  <si>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</si>
  <si>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</si>
  <si>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</si>
  <si>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</si>
  <si>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</si>
  <si>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</si>
  <si>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</si>
  <si>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</si>
  <si>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</si>
  <si>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</si>
  <si>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</si>
  <si>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</si>
  <si>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</si>
  <si>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</si>
  <si>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</si>
  <si>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</si>
  <si>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</si>
  <si>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</si>
  <si>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</si>
  <si>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</si>
  <si>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</si>
  <si>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</si>
  <si>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</si>
  <si>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</si>
  <si>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</si>
  <si>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</si>
  <si>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</si>
  <si>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</si>
  <si>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</si>
  <si>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</si>
  <si>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</si>
  <si>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</si>
  <si>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</si>
  <si>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</si>
  <si>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</si>
  <si>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</si>
  <si>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</si>
  <si>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</si>
  <si>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</si>
  <si>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</si>
  <si>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</si>
  <si>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</si>
  <si>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</si>
  <si>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</si>
  <si>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</si>
  <si>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</si>
  <si>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</si>
  <si>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</si>
  <si>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</si>
  <si>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</si>
  <si>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</si>
  <si>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</si>
  <si>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</si>
  <si>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</si>
  <si>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</si>
  <si>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</si>
  <si>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</si>
  <si>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</si>
  <si>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</si>
  <si>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</si>
  <si>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</si>
  <si>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</si>
  <si>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</si>
  <si>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</si>
  <si>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</si>
  <si>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</si>
  <si>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</si>
  <si>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</si>
  <si>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</si>
  <si>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</si>
  <si>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</si>
  <si>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</si>
  <si>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</si>
  <si>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</si>
  <si>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</si>
  <si>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</si>
  <si>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</si>
  <si>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</si>
  <si>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</si>
  <si>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</si>
  <si>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</si>
  <si>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</si>
  <si>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</si>
  <si>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</si>
  <si>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</si>
  <si>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</si>
  <si>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</si>
  <si>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</si>
  <si>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</si>
  <si>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</si>
  <si>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</si>
  <si>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</si>
  <si>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</si>
  <si>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</si>
  <si>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</si>
  <si>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</si>
  <si>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</si>
  <si>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</si>
  <si>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</si>
  <si>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</si>
  <si>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</si>
  <si>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</si>
  <si>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</si>
  <si>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</si>
  <si>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</si>
  <si>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</si>
  <si>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</si>
  <si>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</si>
  <si>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</si>
  <si>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</si>
  <si>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</si>
  <si>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</si>
  <si>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</si>
  <si>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</si>
  <si>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</si>
  <si>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</si>
  <si>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</si>
  <si>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</si>
  <si>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</si>
  <si>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</si>
  <si>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</si>
  <si>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</si>
  <si>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</si>
  <si>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</si>
  <si>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</si>
  <si>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</si>
  <si>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</si>
  <si>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</si>
  <si>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</si>
  <si>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</si>
  <si>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</si>
  <si>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</si>
  <si>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</si>
  <si>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</si>
  <si>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</si>
  <si>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</si>
  <si>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</si>
  <si>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</si>
  <si>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</si>
  <si>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</si>
  <si>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</si>
  <si>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</si>
  <si>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</si>
  <si>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</si>
  <si>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</si>
  <si>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</si>
  <si>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</si>
  <si>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</si>
  <si>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</si>
  <si>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</si>
  <si>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</si>
  <si>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</si>
  <si>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</si>
  <si>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</si>
  <si>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</si>
  <si>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</si>
  <si>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</si>
  <si>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</si>
  <si>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</si>
  <si>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</si>
  <si>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</si>
  <si>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</si>
  <si>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</si>
  <si>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</si>
  <si>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</si>
  <si>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</si>
  <si>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</si>
  <si>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</si>
  <si>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</si>
  <si>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</si>
  <si>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</si>
  <si>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</si>
  <si>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</si>
  <si>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</si>
  <si>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</si>
  <si>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</si>
  <si>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</si>
  <si>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</si>
  <si>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</si>
  <si>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</si>
  <si>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</si>
  <si>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</si>
  <si>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</si>
  <si>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</si>
  <si>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</si>
  <si>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</si>
  <si>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</si>
  <si>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</si>
  <si>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</si>
  <si>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</si>
  <si>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</si>
  <si>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</si>
  <si>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</si>
  <si>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</si>
  <si>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</si>
  <si>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</si>
  <si>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</si>
  <si>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</si>
  <si>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</si>
  <si>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</si>
  <si>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</si>
  <si>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</si>
  <si>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</si>
  <si>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</si>
  <si>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</si>
  <si>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</si>
  <si>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</si>
  <si>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</si>
  <si>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</si>
  <si>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</si>
  <si>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</si>
  <si>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</si>
  <si>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</si>
  <si>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</si>
  <si>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</si>
  <si>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</si>
  <si>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</si>
  <si>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</si>
  <si>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</si>
  <si>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</si>
  <si>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</si>
  <si>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</si>
  <si>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</si>
  <si>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</si>
  <si>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</si>
  <si>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</si>
  <si>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</si>
  <si>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</si>
  <si>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</si>
  <si>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</si>
  <si>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</si>
  <si>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</si>
  <si>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</si>
  <si>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</si>
  <si>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</si>
  <si>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</si>
  <si>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</si>
  <si>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</si>
  <si>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</si>
  <si>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</si>
  <si>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</si>
  <si>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</si>
  <si>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</si>
  <si>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</si>
  <si>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</si>
  <si>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</si>
  <si>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</si>
  <si>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</si>
  <si>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</si>
  <si>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</si>
  <si>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</si>
  <si>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</si>
  <si>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</si>
  <si>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</si>
  <si>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</si>
  <si>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</si>
  <si>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</si>
  <si>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</si>
  <si>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</si>
  <si>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</si>
  <si>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</si>
  <si>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</si>
  <si>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</si>
  <si>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</si>
  <si>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</si>
  <si>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</si>
  <si>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</si>
  <si>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</si>
  <si>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</si>
  <si>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</si>
  <si>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</si>
  <si>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</si>
  <si>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</si>
  <si>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</si>
  <si>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</si>
  <si>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</si>
  <si>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</si>
  <si>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</si>
  <si>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</si>
  <si>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</si>
  <si>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</si>
  <si>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</si>
  <si>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</si>
  <si>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</si>
  <si>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</si>
  <si>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</si>
  <si>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</si>
  <si>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</si>
  <si>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</si>
  <si>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</si>
  <si>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</si>
  <si>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</si>
  <si>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</si>
  <si>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</si>
  <si>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</si>
  <si>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</si>
  <si>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</si>
  <si>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</si>
  <si>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</si>
  <si>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</si>
  <si>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</si>
  <si>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</si>
  <si>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</si>
  <si>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</si>
  <si>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</si>
  <si>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</si>
  <si>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</si>
  <si>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</si>
  <si>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</si>
  <si>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</si>
  <si>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</si>
  <si>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</si>
  <si>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</si>
  <si>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</si>
  <si>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</si>
  <si>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</si>
  <si>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</si>
  <si>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</si>
  <si>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</si>
  <si>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</si>
  <si>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</si>
  <si>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</si>
  <si>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</si>
  <si>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</si>
  <si>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</si>
  <si>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</si>
  <si>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</si>
  <si>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</si>
  <si>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</si>
  <si>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</si>
  <si>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</si>
  <si>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</si>
  <si>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</si>
  <si>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</si>
  <si>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</si>
  <si>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</si>
  <si>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</si>
  <si>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</si>
  <si>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</si>
  <si>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</si>
  <si>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</si>
  <si>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</si>
  <si>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</si>
  <si>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</si>
  <si>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</si>
  <si>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</si>
  <si>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</si>
  <si>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</si>
  <si>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</si>
  <si>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</si>
  <si>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</si>
  <si>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</si>
  <si>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</si>
  <si>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</si>
  <si>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</si>
  <si>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</si>
  <si>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</si>
  <si>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</si>
  <si>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</si>
  <si>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</si>
  <si>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</si>
  <si>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</si>
  <si>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</si>
  <si>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</si>
  <si>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</si>
  <si>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</si>
  <si>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</si>
  <si>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</si>
  <si>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</si>
  <si>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</si>
  <si>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</si>
  <si>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</si>
  <si>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</si>
  <si>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</si>
  <si>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</si>
  <si>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</si>
  <si>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</si>
  <si>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</si>
  <si>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</si>
  <si>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</si>
  <si>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</si>
  <si>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</si>
  <si>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</si>
  <si>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</si>
  <si>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</si>
  <si>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</si>
  <si>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</si>
  <si>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</si>
  <si>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</si>
  <si>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</si>
  <si>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</si>
  <si>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</si>
  <si>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</si>
  <si>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</si>
  <si>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</si>
  <si>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</si>
  <si>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</si>
  <si>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</si>
  <si>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</si>
  <si>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</si>
  <si>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</si>
  <si>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</si>
  <si>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</si>
  <si>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</si>
  <si>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</si>
  <si>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</si>
  <si>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</si>
  <si>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</si>
  <si>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</si>
  <si>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</si>
  <si>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</si>
  <si>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</si>
  <si>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</si>
  <si>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</si>
  <si>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</si>
  <si>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</si>
  <si>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</si>
  <si>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</si>
  <si>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</si>
  <si>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</si>
  <si>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</si>
  <si>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</si>
  <si>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</si>
  <si>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</si>
  <si>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</si>
  <si>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</si>
  <si>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</si>
  <si>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</si>
  <si>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</si>
  <si>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</si>
  <si>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</si>
  <si>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</si>
  <si>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</si>
  <si>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</si>
  <si>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</si>
  <si>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</si>
  <si>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</si>
  <si>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</si>
  <si>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</si>
  <si>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</si>
  <si>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</si>
  <si>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</si>
  <si>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</si>
  <si>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</si>
  <si>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</si>
  <si>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</si>
  <si>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</si>
  <si>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</si>
  <si>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</si>
  <si>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</si>
  <si>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</si>
  <si>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</si>
  <si>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</si>
  <si>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</si>
  <si>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</si>
  <si>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</si>
  <si>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</si>
  <si>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</si>
  <si>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</si>
  <si>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</si>
  <si>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</si>
  <si>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</si>
  <si>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</si>
  <si>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</si>
  <si>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</si>
  <si>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</si>
  <si>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</si>
  <si>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</si>
  <si>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</si>
  <si>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</si>
  <si>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</si>
  <si>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</si>
  <si>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</si>
  <si>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</si>
  <si>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</si>
  <si>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</si>
  <si>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</si>
  <si>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</si>
  <si>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</si>
  <si>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</si>
  <si>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</si>
  <si>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</si>
  <si>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</si>
  <si>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</si>
  <si>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</si>
  <si>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</si>
  <si>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</si>
  <si>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</si>
  <si>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</si>
  <si>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</si>
  <si>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</si>
  <si>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</si>
  <si>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</si>
  <si>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</si>
  <si>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</si>
  <si>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</si>
  <si>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</si>
  <si>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</si>
  <si>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</si>
  <si>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</si>
  <si>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</si>
  <si>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</si>
  <si>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</si>
  <si>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</si>
  <si>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</si>
  <si>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</si>
  <si>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</si>
  <si>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</si>
  <si>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</si>
  <si>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</si>
  <si>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</si>
  <si>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</si>
  <si>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</si>
  <si>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</si>
  <si>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</si>
  <si>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</si>
  <si>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</si>
  <si>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</si>
  <si>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</si>
  <si>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</si>
  <si>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</si>
  <si>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</si>
  <si>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</si>
  <si>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</si>
  <si>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</si>
  <si>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</si>
  <si>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</si>
  <si>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</si>
  <si>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</si>
  <si>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</si>
  <si>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</si>
  <si>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</si>
  <si>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</si>
  <si>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</si>
  <si>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</si>
  <si>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</si>
  <si>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</si>
  <si>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</si>
  <si>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</si>
  <si>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</si>
  <si>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</si>
  <si>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</si>
  <si>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</si>
  <si>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</si>
  <si>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</si>
  <si>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</si>
  <si>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</si>
  <si>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</si>
  <si>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</si>
  <si>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</si>
  <si>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</si>
  <si>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</si>
  <si>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</si>
  <si>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</si>
  <si>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</si>
  <si>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</si>
  <si>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</si>
  <si>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</si>
  <si>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</si>
  <si>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</si>
  <si>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</si>
  <si>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</si>
  <si>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</si>
  <si>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</si>
  <si>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</si>
  <si>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</si>
  <si>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</si>
  <si>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</si>
  <si>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</si>
  <si>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</si>
  <si>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</si>
  <si>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</si>
  <si>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</si>
  <si>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</si>
  <si>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</si>
  <si>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</si>
  <si>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</si>
  <si>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</si>
  <si>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</si>
  <si>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</si>
  <si>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</si>
  <si>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</si>
  <si>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</si>
  <si>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</si>
  <si>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</si>
  <si>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</si>
  <si>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</si>
  <si>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</si>
  <si>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</si>
  <si>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</si>
  <si>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</si>
  <si>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</si>
  <si>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</si>
  <si>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</si>
  <si>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</si>
  <si>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</si>
  <si>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</si>
  <si>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</si>
  <si>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</si>
  <si>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</si>
  <si>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</si>
  <si>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</si>
  <si>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</si>
  <si>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</si>
  <si>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</si>
  <si>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</si>
  <si>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</si>
  <si>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</si>
  <si>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</si>
  <si>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</si>
  <si>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</si>
  <si>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</si>
  <si>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</si>
  <si>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</si>
  <si>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</si>
  <si>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</si>
  <si>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</si>
  <si>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</si>
  <si>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</si>
  <si>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</si>
  <si>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</si>
  <si>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</si>
  <si>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</si>
  <si>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</si>
  <si>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</si>
  <si>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</si>
  <si>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</si>
  <si>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</si>
  <si>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</si>
  <si>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</si>
  <si>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</si>
  <si>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</si>
  <si>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</si>
  <si>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</si>
  <si>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</si>
  <si>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</si>
  <si>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</si>
  <si>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</si>
  <si>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</si>
  <si>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</si>
  <si>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</si>
  <si>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</si>
  <si>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</si>
  <si>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</si>
  <si>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</si>
  <si>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</si>
  <si>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</si>
  <si>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</si>
  <si>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</si>
  <si>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</si>
  <si>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</si>
  <si>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</si>
  <si>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</si>
  <si>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</si>
  <si>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</si>
  <si>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</si>
  <si>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</si>
  <si>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</si>
  <si>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</si>
  <si>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</si>
  <si>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</si>
  <si>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</si>
  <si>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</si>
  <si>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</si>
  <si>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</si>
  <si>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</si>
  <si>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</si>
  <si>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</si>
  <si>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</si>
  <si>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</si>
  <si>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</si>
  <si>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</si>
  <si>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</si>
  <si>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</si>
  <si>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</si>
  <si>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</si>
  <si>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</si>
  <si>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</si>
  <si>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</si>
  <si>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</si>
  <si>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</si>
  <si>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</si>
  <si>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</si>
  <si>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</si>
  <si>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</si>
  <si>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</si>
  <si>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</si>
  <si>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</si>
  <si>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</si>
  <si>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</si>
  <si>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</si>
  <si>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</si>
  <si>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</si>
  <si>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</si>
  <si>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</si>
  <si>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</si>
  <si>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</si>
  <si>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</si>
  <si>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</si>
  <si>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</si>
  <si>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</si>
  <si>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</si>
  <si>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</si>
  <si>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</si>
  <si>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</si>
  <si>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</si>
  <si>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</si>
  <si>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</si>
  <si>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</si>
  <si>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</si>
  <si>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</si>
  <si>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</si>
  <si>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</si>
  <si>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</si>
  <si>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</si>
  <si>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</si>
  <si>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</si>
  <si>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</si>
  <si>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</si>
  <si>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</si>
  <si>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</si>
  <si>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</si>
  <si>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</si>
  <si>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</si>
  <si>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</si>
  <si>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</si>
  <si>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</si>
  <si>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</si>
  <si>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</si>
  <si>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</si>
  <si>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</si>
  <si>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</si>
  <si>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</si>
  <si>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</si>
  <si>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</si>
  <si>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</si>
  <si>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</si>
  <si>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</si>
  <si>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</si>
  <si>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</si>
  <si>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</si>
  <si>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</si>
  <si>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</si>
  <si>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</si>
  <si>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</si>
  <si>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</si>
  <si>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</si>
  <si>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</si>
  <si>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</si>
  <si>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</si>
  <si>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</si>
  <si>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</si>
  <si>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</si>
  <si>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</si>
  <si>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</si>
  <si>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</si>
  <si>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</si>
  <si>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</si>
  <si>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</si>
  <si>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</si>
  <si>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</si>
  <si>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</si>
  <si>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</si>
  <si>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</si>
  <si>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</si>
  <si>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</si>
  <si>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</si>
  <si>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</si>
  <si>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</si>
  <si>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</si>
  <si>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</si>
  <si>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</si>
  <si>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</si>
  <si>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</si>
  <si>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</si>
  <si>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</si>
  <si>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</si>
  <si>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</si>
  <si>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</si>
  <si>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</si>
  <si>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</si>
  <si>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</si>
  <si>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</si>
  <si>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</si>
  <si>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</si>
  <si>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</si>
  <si>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</si>
  <si>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</si>
  <si>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</si>
  <si>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</si>
  <si>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</si>
  <si>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</si>
  <si>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</si>
  <si>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</si>
  <si>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</si>
  <si>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</si>
  <si>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</si>
  <si>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</si>
  <si>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</si>
  <si>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</si>
  <si>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</si>
  <si>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</si>
  <si>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</si>
  <si>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</si>
  <si>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</si>
  <si>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</si>
  <si>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</si>
  <si>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</si>
  <si>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</si>
  <si>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</si>
  <si>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</si>
  <si>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</si>
  <si>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</si>
  <si>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</si>
  <si>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</si>
  <si>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</si>
  <si>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</si>
  <si>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</si>
  <si>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</si>
  <si>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</si>
  <si>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</si>
  <si>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</si>
  <si>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</si>
  <si>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</si>
  <si>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</si>
  <si>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</si>
  <si>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</si>
  <si>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</si>
  <si>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</si>
  <si>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</si>
  <si>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</si>
  <si>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</si>
  <si>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</si>
  <si>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</si>
  <si>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</si>
  <si>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</si>
  <si>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</si>
  <si>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</si>
  <si>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</si>
  <si>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</si>
  <si>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</si>
  <si>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</si>
  <si>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</si>
  <si>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</si>
  <si>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</si>
  <si>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</si>
  <si>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</si>
  <si>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</si>
  <si>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</si>
  <si>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</si>
  <si>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</si>
  <si>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</si>
  <si>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</si>
  <si>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</si>
  <si>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</si>
  <si>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</si>
  <si>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</si>
  <si>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</si>
  <si>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</si>
  <si>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</si>
  <si>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</si>
  <si>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</si>
  <si>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</si>
  <si>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</si>
  <si>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</si>
  <si>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</si>
  <si>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</si>
  <si>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</si>
  <si>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</si>
  <si>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</si>
  <si>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</si>
  <si>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</si>
  <si>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</si>
  <si>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</si>
  <si>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</si>
  <si>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</si>
  <si>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</si>
  <si>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</si>
  <si>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</si>
  <si>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</si>
  <si>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</si>
  <si>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</si>
  <si>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</si>
  <si>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</si>
  <si>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</si>
  <si>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</si>
  <si>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</si>
  <si>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</si>
  <si>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</si>
  <si>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</si>
  <si>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</si>
  <si>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</si>
  <si>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</si>
  <si>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</si>
  <si>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</si>
  <si>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</si>
  <si>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</si>
  <si>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</si>
  <si>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</si>
  <si>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</si>
  <si>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</si>
  <si>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</si>
  <si>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</si>
  <si>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</si>
  <si>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</si>
  <si>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</si>
  <si>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</si>
  <si>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</si>
  <si>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</si>
  <si>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</si>
  <si>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</si>
  <si>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</si>
  <si>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</si>
  <si>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</si>
  <si>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</si>
  <si>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</si>
  <si>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</si>
  <si>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</si>
  <si>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</si>
  <si>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</si>
  <si>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</si>
  <si>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</si>
  <si>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</si>
  <si>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</si>
  <si>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</si>
  <si>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</si>
  <si>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</si>
  <si>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</si>
  <si>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</si>
  <si>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</si>
  <si>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</si>
  <si>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</si>
  <si>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</si>
  <si>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</si>
  <si>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</si>
  <si>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</si>
  <si>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</si>
  <si>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</si>
  <si>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</si>
  <si>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</si>
  <si>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</si>
  <si>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</si>
  <si>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</si>
  <si>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</si>
  <si>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</si>
  <si>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</si>
  <si>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</si>
  <si>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</si>
  <si>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</si>
  <si>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</si>
  <si>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</si>
  <si>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</si>
  <si>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</si>
  <si>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</si>
  <si>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</si>
  <si>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</si>
  <si>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</si>
  <si>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</si>
  <si>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</si>
  <si>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</si>
  <si>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</si>
  <si>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</si>
  <si>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</si>
  <si>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</si>
  <si>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</si>
  <si>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</si>
  <si>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</si>
  <si>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</si>
  <si>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</si>
  <si>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</si>
  <si>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</si>
  <si>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</si>
  <si>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</si>
  <si>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</si>
  <si>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</si>
  <si>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</si>
  <si>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</si>
  <si>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</si>
  <si>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</si>
  <si>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</si>
  <si>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</si>
  <si>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</si>
  <si>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</si>
  <si>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</si>
  <si>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</si>
  <si>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</si>
  <si>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</si>
  <si>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</si>
  <si>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</si>
  <si>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</si>
  <si>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</si>
  <si>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</si>
  <si>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</si>
  <si>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</si>
  <si>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</si>
  <si>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</si>
  <si>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</si>
  <si>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</si>
  <si>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</si>
  <si>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</si>
  <si>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</si>
  <si>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</si>
  <si>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</si>
  <si>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</si>
  <si>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</si>
  <si>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</si>
  <si>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</si>
  <si>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</si>
  <si>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</si>
  <si>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</si>
  <si>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</si>
  <si>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</si>
  <si>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</si>
  <si>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</si>
  <si>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</si>
  <si>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</si>
  <si>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</si>
  <si>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</si>
  <si>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</si>
  <si>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</si>
  <si>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</si>
  <si>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</si>
  <si>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</si>
  <si>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</si>
  <si>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</si>
  <si>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</si>
  <si>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</si>
  <si>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</si>
  <si>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</si>
  <si>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</si>
  <si>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</si>
  <si>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</si>
  <si>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</si>
  <si>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</si>
  <si>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</si>
  <si>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</si>
  <si>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</si>
  <si>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</si>
  <si>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</si>
  <si>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</si>
  <si>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</si>
  <si>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</si>
  <si>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</si>
  <si>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</si>
  <si>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</si>
  <si>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</si>
  <si>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</si>
  <si>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</si>
  <si>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</si>
  <si>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</si>
  <si>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</si>
  <si>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</si>
  <si>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</si>
  <si>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</si>
  <si>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</si>
  <si>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</si>
  <si>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</si>
  <si>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</si>
  <si>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</si>
  <si>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</si>
  <si>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</si>
  <si>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</si>
  <si>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</si>
  <si>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</si>
  <si>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</si>
  <si>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</si>
  <si>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</si>
  <si>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</si>
  <si>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</si>
  <si>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</si>
  <si>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</si>
  <si>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</si>
  <si>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</si>
  <si>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</si>
  <si>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</si>
  <si>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</si>
  <si>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</si>
  <si>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</si>
  <si>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</si>
  <si>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</si>
  <si>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</si>
  <si>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</si>
  <si>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</si>
  <si>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</si>
  <si>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</si>
  <si>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</si>
  <si>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</si>
  <si>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</si>
  <si>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</si>
  <si>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</si>
  <si>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</si>
  <si>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</si>
  <si>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</si>
  <si>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</si>
  <si>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</si>
  <si>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</si>
  <si>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</si>
  <si>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</si>
  <si>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</si>
  <si>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</si>
  <si>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</si>
  <si>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</si>
  <si>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</si>
  <si>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</si>
  <si>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</si>
  <si>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</si>
  <si>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</si>
  <si>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</si>
  <si>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</si>
  <si>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</si>
  <si>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</si>
  <si>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</si>
  <si>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</si>
  <si>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</si>
  <si>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</si>
  <si>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</si>
  <si>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</si>
  <si>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</si>
  <si>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</si>
  <si>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</si>
  <si>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</si>
  <si>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</si>
  <si>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</si>
  <si>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</si>
  <si>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</si>
  <si>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</si>
  <si>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</si>
  <si>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</si>
  <si>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</si>
  <si>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</si>
  <si>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</si>
  <si>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</si>
  <si>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</si>
  <si>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</si>
  <si>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</si>
  <si>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</si>
  <si>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</si>
  <si>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</si>
  <si>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</si>
  <si>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</si>
  <si>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</si>
  <si>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</si>
  <si>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</si>
  <si>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</si>
  <si>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</si>
  <si>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</si>
  <si>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</si>
  <si>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</si>
  <si>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</si>
  <si>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</si>
  <si>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</si>
  <si>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</si>
  <si>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</si>
  <si>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</si>
  <si>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</si>
  <si>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</si>
  <si>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</si>
  <si>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</si>
  <si>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</si>
  <si>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</si>
  <si>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</si>
  <si>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</si>
  <si>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</si>
  <si>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</si>
  <si>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</si>
  <si>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</si>
  <si>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</si>
  <si>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</si>
  <si>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</si>
  <si>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</si>
  <si>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</si>
  <si>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</si>
  <si>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</si>
  <si>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</si>
  <si>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</si>
  <si>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</si>
  <si>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</si>
  <si>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</si>
  <si>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</si>
  <si>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</si>
  <si>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</si>
  <si>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</si>
  <si>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</si>
  <si>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</si>
  <si>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</si>
  <si>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</si>
  <si>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</si>
  <si>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</si>
  <si>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</si>
  <si>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</si>
  <si>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</si>
  <si>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</si>
  <si>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</si>
  <si>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</si>
  <si>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</si>
  <si>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</si>
  <si>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</si>
  <si>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</si>
  <si>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</si>
  <si>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</si>
  <si>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</si>
  <si>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</si>
  <si>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</si>
  <si>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</si>
  <si>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</si>
  <si>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</si>
  <si>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</si>
  <si>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</si>
  <si>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</si>
  <si>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</si>
  <si>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</si>
  <si>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</si>
  <si>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</si>
  <si>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</si>
  <si>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</si>
  <si>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</si>
  <si>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</si>
  <si>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</si>
  <si>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</si>
  <si>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</si>
  <si>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</si>
  <si>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</si>
  <si>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</si>
  <si>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</si>
  <si>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</si>
  <si>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</si>
  <si>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</si>
  <si>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</si>
  <si>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</si>
  <si>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</si>
  <si>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</si>
  <si>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</si>
  <si>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</si>
  <si>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</si>
  <si>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</si>
  <si>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</si>
  <si>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</si>
  <si>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</si>
  <si>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</si>
  <si>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</si>
  <si>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</si>
  <si>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</si>
  <si>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</si>
  <si>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</si>
  <si>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</si>
  <si>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</si>
  <si>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</si>
  <si>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</si>
  <si>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</si>
  <si>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</si>
  <si>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</si>
  <si>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</si>
  <si>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</si>
  <si>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</si>
  <si>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</si>
  <si>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</si>
  <si>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</si>
  <si>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</si>
  <si>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</si>
  <si>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</si>
  <si>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</si>
  <si>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</si>
  <si>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</si>
  <si>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</si>
  <si>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</si>
  <si>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</si>
  <si>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</si>
  <si>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</si>
  <si>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</si>
  <si>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</si>
  <si>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</si>
  <si>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</si>
  <si>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</si>
  <si>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</si>
  <si>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</si>
  <si>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</si>
  <si>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</si>
  <si>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</si>
  <si>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</si>
  <si>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</si>
  <si>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</si>
  <si>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</si>
  <si>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</si>
  <si>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</si>
  <si>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</si>
  <si>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</si>
  <si>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</si>
  <si>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</si>
  <si>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</si>
  <si>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</si>
  <si>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</si>
  <si>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</si>
  <si>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</si>
  <si>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</si>
  <si>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</si>
  <si>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</si>
  <si>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</si>
  <si>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</si>
  <si>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</si>
  <si>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</si>
  <si>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</si>
  <si>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</si>
  <si>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</si>
  <si>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</si>
  <si>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</si>
  <si>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</si>
  <si>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</si>
  <si>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</si>
  <si>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</si>
  <si>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</si>
  <si>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</si>
  <si>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</si>
  <si>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</si>
  <si>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</si>
  <si>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</si>
  <si>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</si>
  <si>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</si>
  <si>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</si>
  <si>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</si>
  <si>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</si>
  <si>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</si>
  <si>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</si>
  <si>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</si>
  <si>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</si>
  <si>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</si>
  <si>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</si>
  <si>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</si>
  <si>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</si>
  <si>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</si>
  <si>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</si>
  <si>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</si>
  <si>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</si>
  <si>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</si>
  <si>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</si>
  <si>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</si>
  <si>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</si>
  <si>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</si>
  <si>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</si>
  <si>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</si>
  <si>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</si>
  <si>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</si>
  <si>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</si>
  <si>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</si>
  <si>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</si>
  <si>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</si>
  <si>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</si>
  <si>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</si>
  <si>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</si>
  <si>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</si>
  <si>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</si>
  <si>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</si>
  <si>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</si>
  <si>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</si>
  <si>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</si>
  <si>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</si>
  <si>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</si>
  <si>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</si>
  <si>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</si>
  <si>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</si>
  <si>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</si>
  <si>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</si>
  <si>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</si>
  <si>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</si>
  <si>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</si>
  <si>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</si>
  <si>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</si>
  <si>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</si>
  <si>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</si>
  <si>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</si>
  <si>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</si>
  <si>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</si>
  <si>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</si>
  <si>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</si>
  <si>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</si>
  <si>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</si>
  <si>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</si>
  <si>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</si>
  <si>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</si>
  <si>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</si>
  <si>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</si>
  <si>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</si>
  <si>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</si>
  <si>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</si>
  <si>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</si>
  <si>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</si>
  <si>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</si>
  <si>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</si>
  <si>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</si>
  <si>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</si>
  <si>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</si>
  <si>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</si>
  <si>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</si>
  <si>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</si>
  <si>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</si>
  <si>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</si>
  <si>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</si>
  <si>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</si>
  <si>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</si>
  <si>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</si>
  <si>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</si>
  <si>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</si>
  <si>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</si>
  <si>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</si>
  <si>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</si>
  <si>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</si>
  <si>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</si>
  <si>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</si>
  <si>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</si>
  <si>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</si>
  <si>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</si>
  <si>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</si>
  <si>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</si>
  <si>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</si>
  <si>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</si>
  <si>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</si>
  <si>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</si>
  <si>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</si>
  <si>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</si>
  <si>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</si>
  <si>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</si>
  <si>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</si>
  <si>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</si>
  <si>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</si>
  <si>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</si>
  <si>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</si>
  <si>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</si>
  <si>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</si>
  <si>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</si>
  <si>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</si>
  <si>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</si>
  <si>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</si>
  <si>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</si>
  <si>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</si>
  <si>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</si>
  <si>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</si>
  <si>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</si>
  <si>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</si>
  <si>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</si>
  <si>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</si>
  <si>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</si>
  <si>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</si>
  <si>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</si>
  <si>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</si>
  <si>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</si>
  <si>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</si>
  <si>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</si>
  <si>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</si>
  <si>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</si>
  <si>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</si>
  <si>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</si>
  <si>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</si>
  <si>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</si>
  <si>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</si>
  <si>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</si>
  <si>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</si>
  <si>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</si>
  <si>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</si>
  <si>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</si>
  <si>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</si>
  <si>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</si>
  <si>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</si>
  <si>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</si>
  <si>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</si>
  <si>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</si>
  <si>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</si>
  <si>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</si>
  <si>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</si>
  <si>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</si>
  <si>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</si>
  <si>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</si>
  <si>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</si>
  <si>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</si>
  <si>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</si>
  <si>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</si>
  <si>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</si>
  <si>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</si>
  <si>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</si>
  <si>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</si>
  <si>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</si>
  <si>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</si>
  <si>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</si>
  <si>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</si>
  <si>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</si>
  <si>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</si>
  <si>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</si>
  <si>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</si>
  <si>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</si>
  <si>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</si>
  <si>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</si>
  <si>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</si>
  <si>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</si>
  <si>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</si>
  <si>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</si>
  <si>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</si>
  <si>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</si>
  <si>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</si>
  <si>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</si>
  <si>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</si>
  <si>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</si>
  <si>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</si>
  <si>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</si>
  <si>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</si>
  <si>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</si>
  <si>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</si>
  <si>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</si>
  <si>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</si>
  <si>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</si>
  <si>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</si>
  <si>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</si>
  <si>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</si>
  <si>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</si>
  <si>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</si>
  <si>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</si>
  <si>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</si>
  <si>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</si>
  <si>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</si>
  <si>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</si>
  <si>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</si>
  <si>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</si>
  <si>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</si>
  <si>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</si>
  <si>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</si>
  <si>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</si>
  <si>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</si>
  <si>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</si>
  <si>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</si>
  <si>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</si>
  <si>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</si>
  <si>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</si>
  <si>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</si>
  <si>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</si>
  <si>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</si>
  <si>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</si>
  <si>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</si>
  <si>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</si>
  <si>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</si>
  <si>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</si>
  <si>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</si>
  <si>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</si>
  <si>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</si>
  <si>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</si>
  <si>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</si>
  <si>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</si>
  <si>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</si>
  <si>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</si>
  <si>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</si>
  <si>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</si>
  <si>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</si>
  <si>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</si>
  <si>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</si>
  <si>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</si>
  <si>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</si>
  <si>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</si>
  <si>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</si>
  <si>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</si>
  <si>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</si>
  <si>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</si>
  <si>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</si>
  <si>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</si>
  <si>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</si>
  <si>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</si>
  <si>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</si>
  <si>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</si>
  <si>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</si>
  <si>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</si>
  <si>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</si>
  <si>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</si>
  <si>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</si>
  <si>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</si>
  <si>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</si>
  <si>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</si>
  <si>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</si>
  <si>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</si>
  <si>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</si>
  <si>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</si>
  <si>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</si>
  <si>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</si>
  <si>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</si>
  <si>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</si>
  <si>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</si>
  <si>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</si>
  <si>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</si>
  <si>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</si>
  <si>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</si>
  <si>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</si>
  <si>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</si>
  <si>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</si>
  <si>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</si>
  <si>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</si>
  <si>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</si>
  <si>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</si>
  <si>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</si>
  <si>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</si>
  <si>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</si>
  <si>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</si>
  <si>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</si>
  <si>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</si>
  <si>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</si>
  <si>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</si>
  <si>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</si>
  <si>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</si>
  <si>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</si>
  <si>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</si>
  <si>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</si>
  <si>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</si>
  <si>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</si>
  <si>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</si>
  <si>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</si>
  <si>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</si>
  <si>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</si>
  <si>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</si>
  <si>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</si>
  <si>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</si>
  <si>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</si>
  <si>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</si>
  <si>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</si>
  <si>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</si>
  <si>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</si>
  <si>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</si>
  <si>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</si>
  <si>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</si>
  <si>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</si>
  <si>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</si>
  <si>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</si>
  <si>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</si>
  <si>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</si>
  <si>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</si>
  <si>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</si>
  <si>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</si>
  <si>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</si>
  <si>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</si>
  <si>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</si>
  <si>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</si>
  <si>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</si>
  <si>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</si>
  <si>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</si>
  <si>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</si>
  <si>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</si>
  <si>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</si>
  <si>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</si>
  <si>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</si>
  <si>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</si>
  <si>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</si>
  <si>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</si>
  <si>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</si>
  <si>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</si>
  <si>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</si>
  <si>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</si>
  <si>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</si>
  <si>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</si>
  <si>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</si>
  <si>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</si>
  <si>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</si>
  <si>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</si>
  <si>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</si>
  <si>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</si>
  <si>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</si>
  <si>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</si>
  <si>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</si>
  <si>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</si>
  <si>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</si>
  <si>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</si>
  <si>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</si>
  <si>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</si>
  <si>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</si>
  <si>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</si>
  <si>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</si>
  <si>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</si>
  <si>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</si>
  <si>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</si>
  <si>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</si>
  <si>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</si>
  <si>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</si>
  <si>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</si>
  <si>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</si>
  <si>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</si>
  <si>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</si>
  <si>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</si>
  <si>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</si>
  <si>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</si>
  <si>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</si>
  <si>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</si>
  <si>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</si>
  <si>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</si>
  <si>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</si>
  <si>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</si>
  <si>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</si>
  <si>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</si>
  <si>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</si>
  <si>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</si>
  <si>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</si>
  <si>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</si>
  <si>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</si>
  <si>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</si>
  <si>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</si>
  <si>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</si>
  <si>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</si>
  <si>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</si>
  <si>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</si>
  <si>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</si>
  <si>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</si>
  <si>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</si>
  <si>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</si>
  <si>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</si>
  <si>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</si>
  <si>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</si>
  <si>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</si>
  <si>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</si>
  <si>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</si>
  <si>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</si>
  <si>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</si>
  <si>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</si>
  <si>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</si>
  <si>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</si>
  <si>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</si>
  <si>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</si>
  <si>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</si>
  <si>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</si>
  <si>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</si>
  <si>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</si>
  <si>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</si>
  <si>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</si>
  <si>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</si>
  <si>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</si>
  <si>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</si>
  <si>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</si>
  <si>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</si>
  <si>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</si>
  <si>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</si>
  <si>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</si>
  <si>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</si>
  <si>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</si>
  <si>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</si>
  <si>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</si>
  <si>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</si>
  <si>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</si>
  <si>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</si>
  <si>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</si>
  <si>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</si>
  <si>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</si>
  <si>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</si>
  <si>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</si>
  <si>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</si>
  <si>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</si>
  <si>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</si>
  <si>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</si>
  <si>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</si>
  <si>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</si>
  <si>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</si>
  <si>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</si>
  <si>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</si>
  <si>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</si>
  <si>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</si>
  <si>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</si>
  <si>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</si>
  <si>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</si>
  <si>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</si>
  <si>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</si>
  <si>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</si>
  <si>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</si>
  <si>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</si>
  <si>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</si>
  <si>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</si>
  <si>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</si>
  <si>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</si>
  <si>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</si>
  <si>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</si>
  <si>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</si>
  <si>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</si>
  <si>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</si>
  <si>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</si>
  <si>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</si>
  <si>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</si>
  <si>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</si>
  <si>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</si>
  <si>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</si>
  <si>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</si>
  <si>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</si>
  <si>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</si>
  <si>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</si>
  <si>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</si>
  <si>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</si>
  <si>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</si>
  <si>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</si>
  <si>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</si>
  <si>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</si>
  <si>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</si>
  <si>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</si>
  <si>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</si>
  <si>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</si>
  <si>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</si>
  <si>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</si>
  <si>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</si>
  <si>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</si>
  <si>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</si>
  <si>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</si>
  <si>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</si>
  <si>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</si>
  <si>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</si>
  <si>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</si>
  <si>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</si>
  <si>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</si>
  <si>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</si>
  <si>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</si>
  <si>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</si>
  <si>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</si>
  <si>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</si>
  <si>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</si>
  <si>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</si>
  <si>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</si>
  <si>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</si>
  <si>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</si>
  <si>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</si>
  <si>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</si>
  <si>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</si>
  <si>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</si>
  <si>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</si>
  <si>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</si>
  <si>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</si>
  <si>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</si>
  <si>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</si>
  <si>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</si>
  <si>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</si>
  <si>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</si>
  <si>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</si>
  <si>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</si>
  <si>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</si>
  <si>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</si>
  <si>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</si>
  <si>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</si>
  <si>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</si>
  <si>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</si>
  <si>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</si>
  <si>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</si>
  <si>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</si>
  <si>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</si>
  <si>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</si>
  <si>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</si>
  <si>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</si>
  <si>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</si>
  <si>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</si>
  <si>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</si>
  <si>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</si>
  <si>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</si>
  <si>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</si>
  <si>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</si>
  <si>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</si>
  <si>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</si>
  <si>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</si>
  <si>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</si>
  <si>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</si>
  <si>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</si>
  <si>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</si>
  <si>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</si>
  <si>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</si>
  <si>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</si>
  <si>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</si>
  <si>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</si>
  <si>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</si>
  <si>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</si>
  <si>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</si>
  <si>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</si>
  <si>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</si>
  <si>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</si>
  <si>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</si>
  <si>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</si>
  <si>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</si>
  <si>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</si>
  <si>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</si>
  <si>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</si>
  <si>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</si>
  <si>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</si>
  <si>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</si>
  <si>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</si>
  <si>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</si>
  <si>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</si>
  <si>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</si>
  <si>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</si>
  <si>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</si>
  <si>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</si>
  <si>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</si>
  <si>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</si>
  <si>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</si>
  <si>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</si>
  <si>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</si>
  <si>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</si>
  <si>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</si>
  <si>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</si>
  <si>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</si>
  <si>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</si>
  <si>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</si>
  <si>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</si>
  <si>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</si>
  <si>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</si>
  <si>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</si>
  <si>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</si>
  <si>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</si>
  <si>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</si>
  <si>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</si>
  <si>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</si>
  <si>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</si>
  <si>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</si>
  <si>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</si>
  <si>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</si>
  <si>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</si>
  <si>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</si>
  <si>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</si>
  <si>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</si>
  <si>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</si>
  <si>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</si>
  <si>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</si>
  <si>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</si>
  <si>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</si>
  <si>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</si>
  <si>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</si>
  <si>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</si>
  <si>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</si>
  <si>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</si>
  <si>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</si>
  <si>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</si>
  <si>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</si>
  <si>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</si>
  <si>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</si>
  <si>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</si>
  <si>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</si>
  <si>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</si>
  <si>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</si>
  <si>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</si>
  <si>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</si>
  <si>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</si>
  <si>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</si>
  <si>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</si>
  <si>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</si>
  <si>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</si>
  <si>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</si>
  <si>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</si>
  <si>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</si>
  <si>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</si>
  <si>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</si>
  <si>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</si>
  <si>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</si>
  <si>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</si>
  <si>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</si>
  <si>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</si>
  <si>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</si>
  <si>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</si>
  <si>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</si>
  <si>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</si>
  <si>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</si>
  <si>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</si>
  <si>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</si>
  <si>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</si>
  <si>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</si>
  <si>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</si>
  <si>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</si>
  <si>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</si>
  <si>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</si>
  <si>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</si>
  <si>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</si>
  <si>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</si>
  <si>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</si>
  <si>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</si>
  <si>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</si>
  <si>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</si>
  <si>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</si>
  <si>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</si>
  <si>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</si>
  <si>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</si>
  <si>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</si>
  <si>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</si>
  <si>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</si>
  <si>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</si>
  <si>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</si>
  <si>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</si>
  <si>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</si>
  <si>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</si>
  <si>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</si>
  <si>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</si>
  <si>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</si>
  <si>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</si>
  <si>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</si>
  <si>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</si>
  <si>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</si>
  <si>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</si>
  <si>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</si>
  <si>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</si>
  <si>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</si>
  <si>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</si>
  <si>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</si>
  <si>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</si>
  <si>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</si>
  <si>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</si>
  <si>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</si>
  <si>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</si>
  <si>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</si>
  <si>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</si>
  <si>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</si>
  <si>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</si>
  <si>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</si>
  <si>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</si>
  <si>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</si>
  <si>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</si>
  <si>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</si>
  <si>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</si>
  <si>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</si>
  <si>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</si>
  <si>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</si>
  <si>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</si>
  <si>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</si>
  <si>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</si>
  <si>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</si>
  <si>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</si>
  <si>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</si>
  <si>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</si>
  <si>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</si>
  <si>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</si>
  <si>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</si>
  <si>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</si>
  <si>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</si>
  <si>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</si>
  <si>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</si>
  <si>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</si>
  <si>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</si>
  <si>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</si>
  <si>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</si>
  <si>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</si>
  <si>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</si>
  <si>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</si>
  <si>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</si>
  <si>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</si>
  <si>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</si>
  <si>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</si>
  <si>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</si>
  <si>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</si>
  <si>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</si>
  <si>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</si>
  <si>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</si>
  <si>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</si>
  <si>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</si>
  <si>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</si>
  <si>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</si>
  <si>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</si>
  <si>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</si>
  <si>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</si>
  <si>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</si>
  <si>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</si>
  <si>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</si>
  <si>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</si>
  <si>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</si>
  <si>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</si>
  <si>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</si>
  <si>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</si>
  <si>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</si>
  <si>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</si>
  <si>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</si>
  <si>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</si>
  <si>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</si>
  <si>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</si>
  <si>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</si>
  <si>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</si>
  <si>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</si>
  <si>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</si>
  <si>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</si>
  <si>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</si>
  <si>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</si>
  <si>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</si>
  <si>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</si>
  <si>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</si>
  <si>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</si>
  <si>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</si>
  <si>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</si>
  <si>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</si>
  <si>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</si>
  <si>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</si>
  <si>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</si>
  <si>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</si>
  <si>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</si>
  <si>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</si>
  <si>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</si>
  <si>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</si>
  <si>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</si>
  <si>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</si>
  <si>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</si>
  <si>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</si>
  <si>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</si>
  <si>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</si>
  <si>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</si>
  <si>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</si>
  <si>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</si>
  <si>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</si>
  <si>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</si>
  <si>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</si>
  <si>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</si>
  <si>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</si>
  <si>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</si>
  <si>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</si>
  <si>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</si>
  <si>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</si>
  <si>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</si>
  <si>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</si>
  <si>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</si>
  <si>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</si>
  <si>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</si>
  <si>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</si>
  <si>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</si>
  <si>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</si>
  <si>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</si>
  <si>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</si>
  <si>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</si>
  <si>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</si>
  <si>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</si>
  <si>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</si>
  <si>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</si>
  <si>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</si>
  <si>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</si>
  <si>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</si>
  <si>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</si>
  <si>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</si>
  <si>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</si>
  <si>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</si>
  <si>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</si>
  <si>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</si>
  <si>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</si>
  <si>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</si>
  <si>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</si>
  <si>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</si>
  <si>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</si>
  <si>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</si>
  <si>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</si>
  <si>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</si>
  <si>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</si>
  <si>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</si>
  <si>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</si>
  <si>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</si>
  <si>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</si>
  <si>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</si>
  <si>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</si>
  <si>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</si>
  <si>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</si>
  <si>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</si>
  <si>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</si>
  <si>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</si>
  <si>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</si>
  <si>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</si>
  <si>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</si>
  <si>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</si>
  <si>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</si>
  <si>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</si>
  <si>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</si>
  <si>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</si>
  <si>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</si>
  <si>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</si>
  <si>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</si>
  <si>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</si>
  <si>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</si>
  <si>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</si>
  <si>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</si>
  <si>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</si>
  <si>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</si>
  <si>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</si>
  <si>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</si>
  <si>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</si>
  <si>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</si>
  <si>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</si>
  <si>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</si>
  <si>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</si>
  <si>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</si>
  <si>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</si>
  <si>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</si>
  <si>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</si>
  <si>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</si>
  <si>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</si>
  <si>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</si>
  <si>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</si>
  <si>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</si>
  <si>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</si>
  <si>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</si>
  <si>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</si>
  <si>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</si>
  <si>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</si>
  <si>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</si>
  <si>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</si>
  <si>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</si>
  <si>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</si>
  <si>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</si>
  <si>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</si>
  <si>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</si>
  <si>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</si>
  <si>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</si>
  <si>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</si>
  <si>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</si>
  <si>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</si>
  <si>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</si>
  <si>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</si>
  <si>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</si>
  <si>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</si>
  <si>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</si>
  <si>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</si>
  <si>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</si>
  <si>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</si>
  <si>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</si>
  <si>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</si>
  <si>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</si>
  <si>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</si>
  <si>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</si>
  <si>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</si>
  <si>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</si>
  <si>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</si>
  <si>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</si>
  <si>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</si>
  <si>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</si>
  <si>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</si>
  <si>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</si>
  <si>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</si>
  <si>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</si>
  <si>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</si>
  <si>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</si>
  <si>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</si>
  <si>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</si>
  <si>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</si>
  <si>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</si>
  <si>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</si>
  <si>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</si>
  <si>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</si>
  <si>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</si>
  <si>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</si>
  <si>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</si>
  <si>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</si>
  <si>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</si>
  <si>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</si>
  <si>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</si>
  <si>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</si>
  <si>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</si>
  <si>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</si>
  <si>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</si>
  <si>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</si>
  <si>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</si>
  <si>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</si>
  <si>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</si>
  <si>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</si>
  <si>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</si>
  <si>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</si>
  <si>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</si>
  <si>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</si>
  <si>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</si>
  <si>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</si>
  <si>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</si>
  <si>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</si>
  <si>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</si>
  <si>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</si>
  <si>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</si>
  <si>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</si>
  <si>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</si>
  <si>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</si>
  <si>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</si>
  <si>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</si>
  <si>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</si>
  <si>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</si>
  <si>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</si>
  <si>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</si>
  <si>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</si>
  <si>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</si>
  <si>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</si>
  <si>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</si>
  <si>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</si>
  <si>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</si>
  <si>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</si>
  <si>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</si>
  <si>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</si>
  <si>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</si>
  <si>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</si>
  <si>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</si>
  <si>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</si>
  <si>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</si>
  <si>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</si>
  <si>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</si>
  <si>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</si>
  <si>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</si>
  <si>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</si>
  <si>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</si>
  <si>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</si>
  <si>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</si>
  <si>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</si>
  <si>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</si>
  <si>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</si>
  <si>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</si>
  <si>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</si>
  <si>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</si>
  <si>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</si>
  <si>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</si>
  <si>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</si>
  <si>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</si>
  <si>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</si>
  <si>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</si>
  <si>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</si>
  <si>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</si>
  <si>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</si>
  <si>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</si>
  <si>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</si>
  <si>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</si>
  <si>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</si>
  <si>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</si>
  <si>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</si>
  <si>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</si>
  <si>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</si>
  <si>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</si>
  <si>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</si>
  <si>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</si>
  <si>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</si>
  <si>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</si>
  <si>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</si>
  <si>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</si>
  <si>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</si>
  <si>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</si>
  <si>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</si>
  <si>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</si>
  <si>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</si>
  <si>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</si>
  <si>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</si>
  <si>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</si>
  <si>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</si>
  <si>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</si>
  <si>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</si>
  <si>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</si>
  <si>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</si>
  <si>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</si>
  <si>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</si>
  <si>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</si>
  <si>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</si>
  <si>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</si>
  <si>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</si>
  <si>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</si>
  <si>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</si>
  <si>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</si>
  <si>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</si>
  <si>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</si>
  <si>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</si>
  <si>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</si>
  <si>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</si>
  <si>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</si>
  <si>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</si>
  <si>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</si>
  <si>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</si>
  <si>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</si>
  <si>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</si>
  <si>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</si>
  <si>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</si>
  <si>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</si>
  <si>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</si>
  <si>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</si>
  <si>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</si>
  <si>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</si>
  <si>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</si>
  <si>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</si>
  <si>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</si>
  <si>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</si>
  <si>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</si>
  <si>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</si>
  <si>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</si>
  <si>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</si>
  <si>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</si>
  <si>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</si>
  <si>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</si>
  <si>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</si>
  <si>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</si>
  <si>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</si>
  <si>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</si>
  <si>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</si>
  <si>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</si>
  <si>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</si>
  <si>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</si>
  <si>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</si>
  <si>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</si>
  <si>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</si>
  <si>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</si>
  <si>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</si>
  <si>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</si>
  <si>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</si>
  <si>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</si>
  <si>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</si>
  <si>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</si>
  <si>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</si>
  <si>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</si>
  <si>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</si>
  <si>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</si>
  <si>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</si>
  <si>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</si>
  <si>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</si>
  <si>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</si>
  <si>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</si>
  <si>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</si>
  <si>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</si>
  <si>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</si>
  <si>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</si>
  <si>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</si>
  <si>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</si>
  <si>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</si>
  <si>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</si>
  <si>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</si>
  <si>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</si>
  <si>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</si>
  <si>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</si>
  <si>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</si>
  <si>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</si>
  <si>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</si>
  <si>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</si>
  <si>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</si>
  <si>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</si>
  <si>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</si>
  <si>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</si>
  <si>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</si>
  <si>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</si>
  <si>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</si>
  <si>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</si>
  <si>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</si>
  <si>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</si>
  <si>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</si>
  <si>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</si>
  <si>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</si>
  <si>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</si>
  <si>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</si>
  <si>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</si>
  <si>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</si>
  <si>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</si>
  <si>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</si>
  <si>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</si>
  <si>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</si>
  <si>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</si>
  <si>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</si>
  <si>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</si>
  <si>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</si>
  <si>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</si>
  <si>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</si>
  <si>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</si>
  <si>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</si>
  <si>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</si>
  <si>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</si>
  <si>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</si>
  <si>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</si>
  <si>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</si>
  <si>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</si>
  <si>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</si>
  <si>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</si>
  <si>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</si>
  <si>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</si>
  <si>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</si>
  <si>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</si>
  <si>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</si>
  <si>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</si>
  <si>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</si>
  <si>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</si>
  <si>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</si>
  <si>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</si>
  <si>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</si>
  <si>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</si>
  <si>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</si>
  <si>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</si>
  <si>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</si>
  <si>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</si>
  <si>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</si>
  <si>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</si>
  <si>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</si>
  <si>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</si>
  <si>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</si>
  <si>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</si>
  <si>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</si>
  <si>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</si>
  <si>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</si>
  <si>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</si>
  <si>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</si>
  <si>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</si>
  <si>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</si>
  <si>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</si>
  <si>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</si>
  <si>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</si>
  <si>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</si>
  <si>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</si>
  <si>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</si>
  <si>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</si>
  <si>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</si>
  <si>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</si>
  <si>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</si>
  <si>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</si>
  <si>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</si>
  <si>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</si>
  <si>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</si>
  <si>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</si>
  <si>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</si>
  <si>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</si>
  <si>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</si>
  <si>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</si>
  <si>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</si>
  <si>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</si>
  <si>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</si>
  <si>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</si>
  <si>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</si>
  <si>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</si>
  <si>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</si>
  <si>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</si>
  <si>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</si>
  <si>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</si>
  <si>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</si>
  <si>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</si>
  <si>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</si>
  <si>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</si>
  <si>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</si>
  <si>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</si>
  <si>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</si>
  <si>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</si>
  <si>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</si>
  <si>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</si>
  <si>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</si>
  <si>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</si>
  <si>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</si>
  <si>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</si>
  <si>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</si>
  <si>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</si>
  <si>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</si>
  <si>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</si>
  <si>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</si>
  <si>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</si>
  <si>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</si>
  <si>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</si>
  <si>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</si>
  <si>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</si>
  <si>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</si>
  <si>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</si>
  <si>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</si>
  <si>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</si>
  <si>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</si>
  <si>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</si>
  <si>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</si>
  <si>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</si>
  <si>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</si>
  <si>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</si>
  <si>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</si>
  <si>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</si>
  <si>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</si>
  <si>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</si>
  <si>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</si>
  <si>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</si>
  <si>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</si>
  <si>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</si>
  <si>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</si>
  <si>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</si>
  <si>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</si>
  <si>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</si>
  <si>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</si>
  <si>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</si>
  <si>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</si>
  <si>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</si>
  <si>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</si>
  <si>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</si>
  <si>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</si>
  <si>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</si>
  <si>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</si>
  <si>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</si>
  <si>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</si>
  <si>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</si>
  <si>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</si>
  <si>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</si>
  <si>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</si>
  <si>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</si>
  <si>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</si>
  <si>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</si>
  <si>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</si>
  <si>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</si>
  <si>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</si>
  <si>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</si>
  <si>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</si>
  <si>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</si>
  <si>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</si>
  <si>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</si>
  <si>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</si>
  <si>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</si>
  <si>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</si>
  <si>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</si>
  <si>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</si>
  <si>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</si>
  <si>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</si>
  <si>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</si>
  <si>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</si>
  <si>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</si>
  <si>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</si>
  <si>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</si>
  <si>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</si>
  <si>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</si>
  <si>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</si>
  <si>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</si>
  <si>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</si>
  <si>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</si>
  <si>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</si>
  <si>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</si>
  <si>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</si>
  <si>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</si>
  <si>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</si>
  <si>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</si>
  <si>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</si>
  <si>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</si>
  <si>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</si>
  <si>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</si>
  <si>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</si>
  <si>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</si>
  <si>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</si>
  <si>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</si>
  <si>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</si>
  <si>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</si>
  <si>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</si>
  <si>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</si>
  <si>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</si>
  <si>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</si>
  <si>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</si>
  <si>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</si>
  <si>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</si>
  <si>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</si>
  <si>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</si>
  <si>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</si>
  <si>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</si>
  <si>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</si>
  <si>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</si>
  <si>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</si>
  <si>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</si>
  <si>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</si>
  <si>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</si>
  <si>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</si>
  <si>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</si>
  <si>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</si>
  <si>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</si>
  <si>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</si>
  <si>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</si>
  <si>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</si>
  <si>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</si>
  <si>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</si>
  <si>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</si>
  <si>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</si>
  <si>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</si>
  <si>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</si>
  <si>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</si>
  <si>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</si>
  <si>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</si>
  <si>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</si>
  <si>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</si>
  <si>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</si>
  <si>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</si>
  <si>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</si>
  <si>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</si>
  <si>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</si>
  <si>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</si>
  <si>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</si>
  <si>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</si>
  <si>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</si>
  <si>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</si>
  <si>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</si>
  <si>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</si>
  <si>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</si>
  <si>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</si>
  <si>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</si>
  <si>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</si>
  <si>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</si>
  <si>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</si>
  <si>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</si>
  <si>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</si>
  <si>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</si>
  <si>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</si>
  <si>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</si>
  <si>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</si>
  <si>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</si>
  <si>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</si>
  <si>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</si>
  <si>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</si>
  <si>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</si>
  <si>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</si>
  <si>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</si>
  <si>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</si>
  <si>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</si>
  <si>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</si>
  <si>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</si>
  <si>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</si>
  <si>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</si>
  <si>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</si>
  <si>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</si>
  <si>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</si>
  <si>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</si>
  <si>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</si>
  <si>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</si>
  <si>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</si>
  <si>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</si>
  <si>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</si>
  <si>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</si>
  <si>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</si>
  <si>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</si>
  <si>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</si>
  <si>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</si>
  <si>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</si>
  <si>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</si>
  <si>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</si>
  <si>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</si>
  <si>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</si>
  <si>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</si>
  <si>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</si>
  <si>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</si>
  <si>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</si>
  <si>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</si>
  <si>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</si>
  <si>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</si>
  <si>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</si>
  <si>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</si>
  <si>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</si>
  <si>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</si>
  <si>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</si>
  <si>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</si>
  <si>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</si>
  <si>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</si>
  <si>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</si>
  <si>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</si>
  <si>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</si>
  <si>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</si>
  <si>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</si>
  <si>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</si>
  <si>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</si>
  <si>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</si>
  <si>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</si>
  <si>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</si>
  <si>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</si>
  <si>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</si>
  <si>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</si>
  <si>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</si>
  <si>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</si>
  <si>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</si>
  <si>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</si>
  <si>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</si>
  <si>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</si>
  <si>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</si>
  <si>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</si>
  <si>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</si>
  <si>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</si>
  <si>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</si>
  <si>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</si>
  <si>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</si>
  <si>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</si>
  <si>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</si>
  <si>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</si>
  <si>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</si>
  <si>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</si>
  <si>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</si>
  <si>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</si>
  <si>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</si>
  <si>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</si>
  <si>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</si>
  <si>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</si>
  <si>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</si>
  <si>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</si>
  <si>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</si>
  <si>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</si>
  <si>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</si>
  <si>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</si>
  <si>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</si>
  <si>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</si>
  <si>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</si>
  <si>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</si>
  <si>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</si>
  <si>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</si>
  <si>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</si>
  <si>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</si>
  <si>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</si>
  <si>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</si>
  <si>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</si>
  <si>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</si>
  <si>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</si>
  <si>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</si>
  <si>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</si>
  <si>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</si>
  <si>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</si>
  <si>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</si>
  <si>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</si>
  <si>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</si>
  <si>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</si>
  <si>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</si>
  <si>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</si>
  <si>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</si>
  <si>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</si>
  <si>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</si>
  <si>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</si>
  <si>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</si>
  <si>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</si>
  <si>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</si>
  <si>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</si>
  <si>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</si>
  <si>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</si>
  <si>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</si>
  <si>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</si>
  <si>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</si>
  <si>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</si>
  <si>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</si>
  <si>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</si>
  <si>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</si>
  <si>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</si>
  <si>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</si>
  <si>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</si>
  <si>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</si>
  <si>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</si>
  <si>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</si>
  <si>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</si>
  <si>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</si>
  <si>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</si>
  <si>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</si>
  <si>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</si>
  <si>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</si>
  <si>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</si>
  <si>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</si>
  <si>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</si>
  <si>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</si>
  <si>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</si>
  <si>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</si>
  <si>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</si>
  <si>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</si>
  <si>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</si>
  <si>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</si>
  <si>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</si>
  <si>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</si>
  <si>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</si>
  <si>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</si>
  <si>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</si>
  <si>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</si>
  <si>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</si>
  <si>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</si>
  <si>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</si>
  <si>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</si>
  <si>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</si>
  <si>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</si>
  <si>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</si>
  <si>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</si>
  <si>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</si>
  <si>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</si>
  <si>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</si>
  <si>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</si>
  <si>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</si>
  <si>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</si>
  <si>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</si>
  <si>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</si>
  <si>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</si>
  <si>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</si>
  <si>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</si>
  <si>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</si>
  <si>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</si>
  <si>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</si>
  <si>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</si>
  <si>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</si>
  <si>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</si>
  <si>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</si>
  <si>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</si>
  <si>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</si>
  <si>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</si>
  <si>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</si>
  <si>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</si>
  <si>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</si>
  <si>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</si>
  <si>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</si>
  <si>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</si>
  <si>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</si>
  <si>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</si>
  <si>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</si>
  <si>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</si>
  <si>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</si>
  <si>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</si>
  <si>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</si>
  <si>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</si>
  <si>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</si>
  <si>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</si>
  <si>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</si>
  <si>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</si>
  <si>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</si>
  <si>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</si>
  <si>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</si>
  <si>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</si>
  <si>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</si>
  <si>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</si>
  <si>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</si>
  <si>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</si>
  <si>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</si>
  <si>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</si>
  <si>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</si>
  <si>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</si>
  <si>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</si>
  <si>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</si>
  <si>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</si>
  <si>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</si>
  <si>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</si>
  <si>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</si>
  <si>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</si>
  <si>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</si>
  <si>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</si>
  <si>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</si>
  <si>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</si>
  <si>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</si>
  <si>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</si>
  <si>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</si>
  <si>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</si>
  <si>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</si>
  <si>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</si>
  <si>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</si>
  <si>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</si>
  <si>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</si>
  <si>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</si>
  <si>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</si>
  <si>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</si>
  <si>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</si>
  <si>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</si>
  <si>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</si>
  <si>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</si>
  <si>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</si>
  <si>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</si>
  <si>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</si>
  <si>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</si>
  <si>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</si>
  <si>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</si>
  <si>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</si>
  <si>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</si>
  <si>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</si>
  <si>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</si>
  <si>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</si>
  <si>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</si>
  <si>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</si>
  <si>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</si>
  <si>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</si>
  <si>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</si>
  <si>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</si>
  <si>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</si>
  <si>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</si>
  <si>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</si>
  <si>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</si>
  <si>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</si>
  <si>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</si>
  <si>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</si>
  <si>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</si>
  <si>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</si>
  <si>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</si>
  <si>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</si>
  <si>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</si>
  <si>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</si>
  <si>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</si>
  <si>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</si>
  <si>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</si>
  <si>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</si>
  <si>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</si>
  <si>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</si>
  <si>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</si>
  <si>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</si>
  <si>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</si>
  <si>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</si>
  <si>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</si>
  <si>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</si>
  <si>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</si>
  <si>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</si>
  <si>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</si>
  <si>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</si>
  <si>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</si>
  <si>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</si>
  <si>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</si>
  <si>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</si>
  <si>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</si>
  <si>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</si>
  <si>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</si>
  <si>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</si>
  <si>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</si>
  <si>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</si>
  <si>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</si>
  <si>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</si>
  <si>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</si>
  <si>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</si>
  <si>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</si>
  <si>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</si>
  <si>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</si>
  <si>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</si>
  <si>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</si>
  <si>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</si>
  <si>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</si>
  <si>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</si>
  <si>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</si>
  <si>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</si>
  <si>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</si>
  <si>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</si>
  <si>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</si>
  <si>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</si>
  <si>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</si>
  <si>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</si>
  <si>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</si>
  <si>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</si>
  <si>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</si>
  <si>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</si>
  <si>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</si>
  <si>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</si>
  <si>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</si>
  <si>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</si>
  <si>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</si>
  <si>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</si>
  <si>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</si>
  <si>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</si>
  <si>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</si>
  <si>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</si>
  <si>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</si>
  <si>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</si>
  <si>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</si>
  <si>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</si>
  <si>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</si>
  <si>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</si>
  <si>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</si>
  <si>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</si>
  <si>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</si>
  <si>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</si>
  <si>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</si>
  <si>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</si>
  <si>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</si>
  <si>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</si>
  <si>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</si>
  <si>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</si>
  <si>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</si>
  <si>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</si>
  <si>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</si>
  <si>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</si>
  <si>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</si>
  <si>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</si>
  <si>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</si>
  <si>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</si>
  <si>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</si>
  <si>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</si>
  <si>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</si>
  <si>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</si>
  <si>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</si>
  <si>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</si>
  <si>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</si>
  <si>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</si>
  <si>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</si>
  <si>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</si>
  <si>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</si>
  <si>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</si>
  <si>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</si>
  <si>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</si>
  <si>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</si>
  <si>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</si>
  <si>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</si>
  <si>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</si>
  <si>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</si>
  <si>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</si>
  <si>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</si>
  <si>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</si>
  <si>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</si>
  <si>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</si>
  <si>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</si>
  <si>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</si>
  <si>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</si>
  <si>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</si>
  <si>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</si>
  <si>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</si>
  <si>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</si>
  <si>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</si>
  <si>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</si>
  <si>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</si>
  <si>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</si>
  <si>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</si>
  <si>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</si>
  <si>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</si>
  <si>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</si>
  <si>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</si>
  <si>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</si>
  <si>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</si>
  <si>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</si>
  <si>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</si>
  <si>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</si>
  <si>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</si>
  <si>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</si>
  <si>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</si>
  <si>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</si>
  <si>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</si>
  <si>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</si>
  <si>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</si>
  <si>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</si>
  <si>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</si>
  <si>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</si>
  <si>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</si>
  <si>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</si>
  <si>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</si>
  <si>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</si>
  <si>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</si>
  <si>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</si>
  <si>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</si>
  <si>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</si>
  <si>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</si>
  <si>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</si>
  <si>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</si>
  <si>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</si>
  <si>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</si>
  <si>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</si>
  <si>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</si>
  <si>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</si>
  <si>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</si>
  <si>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</si>
  <si>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</si>
  <si>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</si>
  <si>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</si>
  <si>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</si>
  <si>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</si>
  <si>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</si>
  <si>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</si>
  <si>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</si>
  <si>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</si>
  <si>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</si>
  <si>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</si>
  <si>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</si>
  <si>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</si>
  <si>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</si>
  <si>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</si>
  <si>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</si>
  <si>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</si>
  <si>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</si>
  <si>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</si>
  <si>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</si>
  <si>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</si>
  <si>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</si>
  <si>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</si>
  <si>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</si>
  <si>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</si>
  <si>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</si>
  <si>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</si>
  <si>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</si>
  <si>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</si>
  <si>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</si>
  <si>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</si>
  <si>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</si>
  <si>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</si>
  <si>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</si>
  <si>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</si>
  <si>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</si>
  <si>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</si>
  <si>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</si>
  <si>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</si>
  <si>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</si>
  <si>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</si>
  <si>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</si>
  <si>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</si>
  <si>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</si>
  <si>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</si>
  <si>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</si>
  <si>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</si>
  <si>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</si>
  <si>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</si>
  <si>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</si>
  <si>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</si>
  <si>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</si>
  <si>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</si>
  <si>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</si>
  <si>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</si>
  <si>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</si>
  <si>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</si>
  <si>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</si>
  <si>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</si>
  <si>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</si>
  <si>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</si>
  <si>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</si>
  <si>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</si>
  <si>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</si>
  <si>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</si>
  <si>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</si>
  <si>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</si>
  <si>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</si>
  <si>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</si>
  <si>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</si>
  <si>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</si>
  <si>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</si>
  <si>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</si>
  <si>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</si>
  <si>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</si>
  <si>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</si>
  <si>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</si>
  <si>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</si>
  <si>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</si>
  <si>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</si>
  <si>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</si>
  <si>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</si>
  <si>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</si>
  <si>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</si>
  <si>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</si>
  <si>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</si>
  <si>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</si>
  <si>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</si>
  <si>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</si>
  <si>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</si>
  <si>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</si>
  <si>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</si>
  <si>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</si>
  <si>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</si>
  <si>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</si>
  <si>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</si>
  <si>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</si>
  <si>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</si>
  <si>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</si>
  <si>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</si>
  <si>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</si>
  <si>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</si>
  <si>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</si>
  <si>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</si>
  <si>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</si>
  <si>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</si>
  <si>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</si>
  <si>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</si>
  <si>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</si>
  <si>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</si>
  <si>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</si>
  <si>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</si>
  <si>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</si>
  <si>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</si>
  <si>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</si>
  <si>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</si>
  <si>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</si>
  <si>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</si>
  <si>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</si>
  <si>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</si>
  <si>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</si>
  <si>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</si>
  <si>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</si>
  <si>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</si>
  <si>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</si>
  <si>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</si>
  <si>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</si>
  <si>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</si>
  <si>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</si>
  <si>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</si>
  <si>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</si>
  <si>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</si>
  <si>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</si>
  <si>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</si>
  <si>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</si>
  <si>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</si>
  <si>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</si>
  <si>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</si>
  <si>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</si>
  <si>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</si>
  <si>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</si>
  <si>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</si>
  <si>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</si>
  <si>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</si>
  <si>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</si>
  <si>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</si>
  <si>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</si>
  <si>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</si>
  <si>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</si>
  <si>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</si>
  <si>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</si>
  <si>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</si>
  <si>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</si>
  <si>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</si>
  <si>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</si>
  <si>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</si>
  <si>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</si>
  <si>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</si>
  <si>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</si>
  <si>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</si>
  <si>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</si>
  <si>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</si>
  <si>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</si>
  <si>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</si>
  <si>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</si>
  <si>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</si>
  <si>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</si>
  <si>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</si>
  <si>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</si>
  <si>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</si>
  <si>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</si>
  <si>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</si>
  <si>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</si>
  <si>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</si>
  <si>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</si>
  <si>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</si>
  <si>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</si>
  <si>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</si>
  <si>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</si>
  <si>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</si>
  <si>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</si>
  <si>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</si>
  <si>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</si>
  <si>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</si>
  <si>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</si>
  <si>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</si>
  <si>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</si>
  <si>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</si>
  <si>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</si>
  <si>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</si>
  <si>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</si>
  <si>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</si>
  <si>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</si>
  <si>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</si>
  <si>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</si>
  <si>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</si>
  <si>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</si>
  <si>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</si>
  <si>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</si>
  <si>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</si>
  <si>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</si>
  <si>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</si>
  <si>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</si>
  <si>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</si>
  <si>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</si>
  <si>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</si>
  <si>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</si>
  <si>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</si>
  <si>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</si>
  <si>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</si>
  <si>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</si>
  <si>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</si>
  <si>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</si>
  <si>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</si>
  <si>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</si>
  <si>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</si>
  <si>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</si>
  <si>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</si>
  <si>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</si>
  <si>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</si>
  <si>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</si>
  <si>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</si>
  <si>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</si>
  <si>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</si>
  <si>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</si>
  <si>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</si>
  <si>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</si>
  <si>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</si>
  <si>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</si>
  <si>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</si>
  <si>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</si>
  <si>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</si>
  <si>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</si>
  <si>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</si>
  <si>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</si>
  <si>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</si>
  <si>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</si>
  <si>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</si>
  <si>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</si>
  <si>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</si>
  <si>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</si>
  <si>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</si>
  <si>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</si>
  <si>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</si>
  <si>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</si>
  <si>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</si>
  <si>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</si>
  <si>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</si>
  <si>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</si>
  <si>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</si>
  <si>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</si>
  <si>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</si>
  <si>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</si>
  <si>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</si>
  <si>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</si>
  <si>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</si>
  <si>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</si>
  <si>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</si>
  <si>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</si>
  <si>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</si>
  <si>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</si>
  <si>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</si>
  <si>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</si>
  <si>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</si>
  <si>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</si>
  <si>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</si>
  <si>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</si>
  <si>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</si>
  <si>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</si>
  <si>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</si>
  <si>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</si>
  <si>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</si>
  <si>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</si>
  <si>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</si>
  <si>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</si>
  <si>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</si>
  <si>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</si>
  <si>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</si>
  <si>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</si>
  <si>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</si>
  <si>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</si>
  <si>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</si>
  <si>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</si>
  <si>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</si>
  <si>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</si>
  <si>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</si>
  <si>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</si>
  <si>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</si>
  <si>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</si>
  <si>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</si>
  <si>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</si>
  <si>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</si>
  <si>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</si>
  <si>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</si>
  <si>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</si>
  <si>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</si>
  <si>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</si>
  <si>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</si>
  <si>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</si>
  <si>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</si>
  <si>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</si>
  <si>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</si>
  <si>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</si>
  <si>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</si>
  <si>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</si>
  <si>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</si>
  <si>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</si>
  <si>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</si>
  <si>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</si>
  <si>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</si>
  <si>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</si>
  <si>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</si>
  <si>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</si>
  <si>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</si>
  <si>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</si>
  <si>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</si>
  <si>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</si>
  <si>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</si>
  <si>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</si>
  <si>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</si>
  <si>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</si>
  <si>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</si>
  <si>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</si>
  <si>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</si>
  <si>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</si>
  <si>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</si>
  <si>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</si>
  <si>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</si>
  <si>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</si>
  <si>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</si>
  <si>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</si>
  <si>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</si>
  <si>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</si>
  <si>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</si>
  <si>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</si>
  <si>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</si>
  <si>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</si>
  <si>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</si>
  <si>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</si>
  <si>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</si>
  <si>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</si>
  <si>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</si>
  <si>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</si>
  <si>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</si>
  <si>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</si>
  <si>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</si>
  <si>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</si>
  <si>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</si>
  <si>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</si>
  <si>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</si>
  <si>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</si>
  <si>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</si>
  <si>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</si>
  <si>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</si>
  <si>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</si>
  <si>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</si>
  <si>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</si>
  <si>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</si>
  <si>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</si>
  <si>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</si>
  <si>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</si>
  <si>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</si>
  <si>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</si>
  <si>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</si>
  <si>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</si>
  <si>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</si>
  <si>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</si>
  <si>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</si>
  <si>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</si>
  <si>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</si>
  <si>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</si>
  <si>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</si>
  <si>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</si>
  <si>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</si>
  <si>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</si>
  <si>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</si>
  <si>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</si>
  <si>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</si>
  <si>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</si>
  <si>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</si>
  <si>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</si>
  <si>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</si>
  <si>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</si>
  <si>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</si>
  <si>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</si>
  <si>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</si>
  <si>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</si>
  <si>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</si>
  <si>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</si>
  <si>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</si>
  <si>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</si>
  <si>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</si>
  <si>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</si>
  <si>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</si>
  <si>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</si>
  <si>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</si>
  <si>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</si>
  <si>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</si>
  <si>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</si>
  <si>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</si>
  <si>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</si>
  <si>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</si>
  <si>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</si>
  <si>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</si>
  <si>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</si>
  <si>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</si>
  <si>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</si>
  <si>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</si>
  <si>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</si>
  <si>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</si>
  <si>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</si>
  <si>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</si>
  <si>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</si>
  <si>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</si>
  <si>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</si>
  <si>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</si>
  <si>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</si>
  <si>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</si>
  <si>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</si>
  <si>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</si>
  <si>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</si>
  <si>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</si>
  <si>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</si>
  <si>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</si>
  <si>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</si>
  <si>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</si>
  <si>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</si>
  <si>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</si>
  <si>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</si>
  <si>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</si>
  <si>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</si>
  <si>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</si>
  <si>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</si>
  <si>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</si>
  <si>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</si>
  <si>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</si>
  <si>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</si>
  <si>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</si>
  <si>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</si>
  <si>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</si>
  <si>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</si>
  <si>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</si>
  <si>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</si>
  <si>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</si>
  <si>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</si>
  <si>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</si>
  <si>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</si>
  <si>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</si>
  <si>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</si>
  <si>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</si>
  <si>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</si>
  <si>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</si>
  <si>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</si>
  <si>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</si>
  <si>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</si>
  <si>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</si>
  <si>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</si>
  <si>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</si>
  <si>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</si>
  <si>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</si>
  <si>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</si>
  <si>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</si>
  <si>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</si>
  <si>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</si>
  <si>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</si>
  <si>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</si>
  <si>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</si>
  <si>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</si>
  <si>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</si>
  <si>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</si>
  <si>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</si>
  <si>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</si>
  <si>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</si>
  <si>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</si>
  <si>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</si>
  <si>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</si>
  <si>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</si>
  <si>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</si>
  <si>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</si>
  <si>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</si>
  <si>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</si>
  <si>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</si>
  <si>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</si>
  <si>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</si>
  <si>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</si>
  <si>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</si>
  <si>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</si>
  <si>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</si>
  <si>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</si>
  <si>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</si>
  <si>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</si>
  <si>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</si>
  <si>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</si>
  <si>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</si>
  <si>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</si>
  <si>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</si>
  <si>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</si>
  <si>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</si>
  <si>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</si>
  <si>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</si>
  <si>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</si>
  <si>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</si>
  <si>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</si>
  <si>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</si>
  <si>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</si>
  <si>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</si>
  <si>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</si>
  <si>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</si>
  <si>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</si>
  <si>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</si>
  <si>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</si>
  <si>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</si>
  <si>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</si>
  <si>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</si>
  <si>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</si>
  <si>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</si>
  <si>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</si>
  <si>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</si>
  <si>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</si>
  <si>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</si>
  <si>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</si>
  <si>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</si>
  <si>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</si>
  <si>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</si>
  <si>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</si>
  <si>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</si>
  <si>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</si>
  <si>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</si>
  <si>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</si>
  <si>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</si>
  <si>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</si>
  <si>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</si>
  <si>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</si>
  <si>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</si>
  <si>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</si>
  <si>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</si>
  <si>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</si>
  <si>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</si>
  <si>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</si>
  <si>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</si>
  <si>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</si>
  <si>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</si>
  <si>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</si>
  <si>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</si>
  <si>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</si>
  <si>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</si>
  <si>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</si>
  <si>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</si>
  <si>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</si>
  <si>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</si>
  <si>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</si>
  <si>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</si>
  <si>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</si>
  <si>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</si>
  <si>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</si>
  <si>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</si>
  <si>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</si>
  <si>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</si>
  <si>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</si>
  <si>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</si>
  <si>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</si>
  <si>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</si>
  <si>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</si>
  <si>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</si>
  <si>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</si>
  <si>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</si>
  <si>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</si>
  <si>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</si>
  <si>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</si>
  <si>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</si>
  <si>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</si>
  <si>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</si>
  <si>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</si>
  <si>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</si>
  <si>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</si>
  <si>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</si>
  <si>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</si>
  <si>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</si>
  <si>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</si>
  <si>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</si>
  <si>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</si>
  <si>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</si>
  <si>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</si>
  <si>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</si>
  <si>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</si>
  <si>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</si>
  <si>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</si>
  <si>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</si>
  <si>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</si>
  <si>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</si>
  <si>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</si>
  <si>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</si>
  <si>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</si>
  <si>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</si>
  <si>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</si>
  <si>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</si>
  <si>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</si>
  <si>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</si>
  <si>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</si>
  <si>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</si>
  <si>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</si>
  <si>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</si>
  <si>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</si>
  <si>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</si>
  <si>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</si>
  <si>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</si>
  <si>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</si>
  <si>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</si>
  <si>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</si>
  <si>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</si>
  <si>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</si>
  <si>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</si>
  <si>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</si>
  <si>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</si>
  <si>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</si>
  <si>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</si>
  <si>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</si>
  <si>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</si>
  <si>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</si>
  <si>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</si>
  <si>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</si>
  <si>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</si>
  <si>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</si>
  <si>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</si>
  <si>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</si>
  <si>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</si>
  <si>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</si>
  <si>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</si>
  <si>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</si>
  <si>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</si>
  <si>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</si>
  <si>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</si>
  <si>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</si>
  <si>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</si>
  <si>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</si>
  <si>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</si>
  <si>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</si>
  <si>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</si>
  <si>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</si>
  <si>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</si>
  <si>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</si>
  <si>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</si>
  <si>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</si>
  <si>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</si>
  <si>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</si>
  <si>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</si>
  <si>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</si>
  <si>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</si>
  <si>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</si>
  <si>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</si>
  <si>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</si>
  <si>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</si>
  <si>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</si>
  <si>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</si>
  <si>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</si>
  <si>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</si>
  <si>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</si>
  <si>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</si>
  <si>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</si>
  <si>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</si>
  <si>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</si>
  <si>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</si>
  <si>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</si>
  <si>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</si>
  <si>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</si>
  <si>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</si>
  <si>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</si>
  <si>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</si>
  <si>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</si>
  <si>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</si>
  <si>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</si>
  <si>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</si>
  <si>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</si>
  <si>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</si>
  <si>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</si>
  <si>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</si>
  <si>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</si>
  <si>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</si>
  <si>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</si>
  <si>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</si>
  <si>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</si>
  <si>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</si>
  <si>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</si>
  <si>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</si>
  <si>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</si>
  <si>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</si>
  <si>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</si>
  <si>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</si>
  <si>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</si>
  <si>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</si>
  <si>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</si>
  <si>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</si>
  <si>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</si>
  <si>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</si>
  <si>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</si>
  <si>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</si>
  <si>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</si>
  <si>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</si>
  <si>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</si>
  <si>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</si>
  <si>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</si>
  <si>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</si>
  <si>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</si>
  <si>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</si>
  <si>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</si>
  <si>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</si>
  <si>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</si>
  <si>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</si>
  <si>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</si>
  <si>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</si>
  <si>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</si>
  <si>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</si>
  <si>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</si>
  <si>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</si>
  <si>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</si>
  <si>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</si>
  <si>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</si>
  <si>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</si>
  <si>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</si>
  <si>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</si>
  <si>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</si>
  <si>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</si>
  <si>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</si>
  <si>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</si>
  <si>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</si>
  <si>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</si>
  <si>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</si>
  <si>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</si>
  <si>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</si>
  <si>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</si>
  <si>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</si>
  <si>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</si>
  <si>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</si>
  <si>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</si>
  <si>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</si>
  <si>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</si>
  <si>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</si>
  <si>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</si>
  <si>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</si>
  <si>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</si>
  <si>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</si>
  <si>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</si>
  <si>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</si>
  <si>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</si>
  <si>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</si>
  <si>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</si>
  <si>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</si>
  <si>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</si>
  <si>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</si>
  <si>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</si>
  <si>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</si>
  <si>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</si>
  <si>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</si>
  <si>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</si>
  <si>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</si>
  <si>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</si>
  <si>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</si>
  <si>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</si>
  <si>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</si>
  <si>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</si>
  <si>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</si>
  <si>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</si>
  <si>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</si>
  <si>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</si>
  <si>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</si>
  <si>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</si>
  <si>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</si>
  <si>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</si>
  <si>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</si>
  <si>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</si>
  <si>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</si>
  <si>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</si>
  <si>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</si>
  <si>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</si>
  <si>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</si>
  <si>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</si>
  <si>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</si>
  <si>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</si>
  <si>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</si>
  <si>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</si>
  <si>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</si>
  <si>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</si>
  <si>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</si>
  <si>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</si>
  <si>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</si>
  <si>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</si>
  <si>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</si>
  <si>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</si>
  <si>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</si>
  <si>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</si>
  <si>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</si>
  <si>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</si>
  <si>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</si>
  <si>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</si>
  <si>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</si>
  <si>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</si>
  <si>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</si>
  <si>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</si>
  <si>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</si>
  <si>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</si>
  <si>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</si>
  <si>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</si>
  <si>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</si>
  <si>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</si>
  <si>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</si>
  <si>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</si>
  <si>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</si>
  <si>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</si>
  <si>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</si>
  <si>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</si>
  <si>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</si>
  <si>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</si>
  <si>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</si>
  <si>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</si>
  <si>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</si>
  <si>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</si>
  <si>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</si>
  <si>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</si>
  <si>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</si>
  <si>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</si>
  <si>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</si>
  <si>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</si>
  <si>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</si>
  <si>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</si>
  <si>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</si>
  <si>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</si>
  <si>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</si>
  <si>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</si>
  <si>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</si>
  <si>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</si>
  <si>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</si>
  <si>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</si>
  <si>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</si>
  <si>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</si>
  <si>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</si>
  <si>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</si>
  <si>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</si>
  <si>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</si>
  <si>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</si>
  <si>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</si>
  <si>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</si>
  <si>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</si>
  <si>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</si>
  <si>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</si>
  <si>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</si>
  <si>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</si>
  <si>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</si>
  <si>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</si>
  <si>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</si>
  <si>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</si>
  <si>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</si>
  <si>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</si>
  <si>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</si>
  <si>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</si>
  <si>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</si>
  <si>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</si>
  <si>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</si>
  <si>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</si>
  <si>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</si>
  <si>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</si>
  <si>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</si>
  <si>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</si>
  <si>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</si>
  <si>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</si>
  <si>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</si>
  <si>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</si>
  <si>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</si>
  <si>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</si>
  <si>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</si>
  <si>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</si>
  <si>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</si>
  <si>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</si>
  <si>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</si>
  <si>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</si>
  <si>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</si>
  <si>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</si>
  <si>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</si>
  <si>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</si>
  <si>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</si>
  <si>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</si>
  <si>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</si>
  <si>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</si>
  <si>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</si>
  <si>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</si>
  <si>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</si>
  <si>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</si>
  <si>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</si>
  <si>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</si>
  <si>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</si>
  <si>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</si>
  <si>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</si>
  <si>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</si>
  <si>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</si>
  <si>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</si>
  <si>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</si>
  <si>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</si>
  <si>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</si>
  <si>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</si>
  <si>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</si>
  <si>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</si>
  <si>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</si>
  <si>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</si>
  <si>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</si>
  <si>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</si>
  <si>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</si>
  <si>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</si>
  <si>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</si>
  <si>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</si>
  <si>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</si>
  <si>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</si>
  <si>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</si>
  <si>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</si>
  <si>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</si>
  <si>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</si>
  <si>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</si>
  <si>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</si>
  <si>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</si>
  <si>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</si>
  <si>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</si>
  <si>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</si>
  <si>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</si>
  <si>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</si>
  <si>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</si>
  <si>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</si>
  <si>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</si>
  <si>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</si>
  <si>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</si>
  <si>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</si>
  <si>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</si>
  <si>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</si>
  <si>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</si>
  <si>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</si>
  <si>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</si>
  <si>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</si>
  <si>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</si>
  <si>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</si>
  <si>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</si>
  <si>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</si>
  <si>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</si>
  <si>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</si>
  <si>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</si>
  <si>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</si>
  <si>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</si>
  <si>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</si>
  <si>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</si>
  <si>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</si>
  <si>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</si>
  <si>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</si>
  <si>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</si>
  <si>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</si>
  <si>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</si>
  <si>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</si>
  <si>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</si>
  <si>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</si>
  <si>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</si>
  <si>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</si>
  <si>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</si>
  <si>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</si>
  <si>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</si>
  <si>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</si>
  <si>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</si>
  <si>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</si>
  <si>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</si>
  <si>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</si>
  <si>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</si>
  <si>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</si>
  <si>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</si>
  <si>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</si>
  <si>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</si>
  <si>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</si>
  <si>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</si>
  <si>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</si>
  <si>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</si>
  <si>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</si>
  <si>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</si>
  <si>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</si>
  <si>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</si>
  <si>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</si>
  <si>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</si>
  <si>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</si>
  <si>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</si>
  <si>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</si>
  <si>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</si>
  <si>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</si>
  <si>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</si>
  <si>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</si>
  <si>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</si>
  <si>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</si>
  <si>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</si>
  <si>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</si>
  <si>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</si>
  <si>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</si>
  <si>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</si>
  <si>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</si>
  <si>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</si>
  <si>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</si>
  <si>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</si>
  <si>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</si>
  <si>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</si>
  <si>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</si>
  <si>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</si>
  <si>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</si>
  <si>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</si>
  <si>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</si>
  <si>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</si>
  <si>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</si>
  <si>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</si>
  <si>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</si>
  <si>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</si>
  <si>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</si>
  <si>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</si>
  <si>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</si>
  <si>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</si>
  <si>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</si>
  <si>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</si>
  <si>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</si>
  <si>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</si>
  <si>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</si>
  <si>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</si>
  <si>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</si>
  <si>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</si>
  <si>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</si>
  <si>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</si>
  <si>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</si>
  <si>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</si>
  <si>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</si>
  <si>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</si>
  <si>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</si>
  <si>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</si>
  <si>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</si>
  <si>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</si>
  <si>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</si>
  <si>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</si>
  <si>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</si>
  <si>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</si>
  <si>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</si>
  <si>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</si>
  <si>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</si>
  <si>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</si>
  <si>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</si>
  <si>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</si>
  <si>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</si>
  <si>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</si>
  <si>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</si>
  <si>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</si>
  <si>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</si>
  <si>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</si>
  <si>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</si>
  <si>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</si>
  <si>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</si>
  <si>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</si>
  <si>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</si>
  <si>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</si>
  <si>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</si>
  <si>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</si>
  <si>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</si>
  <si>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</si>
  <si>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</si>
  <si>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</si>
  <si>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</si>
  <si>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</si>
  <si>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</si>
  <si>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</si>
  <si>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</si>
  <si>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</si>
  <si>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</si>
  <si>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</si>
  <si>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</si>
  <si>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</si>
  <si>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</si>
  <si>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</si>
  <si>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</si>
  <si>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</si>
  <si>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</si>
  <si>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</si>
  <si>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</si>
  <si>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</si>
  <si>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</si>
  <si>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</si>
  <si>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</si>
  <si>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</si>
  <si>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</si>
  <si>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</si>
  <si>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</si>
  <si>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</si>
  <si>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</si>
  <si>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</si>
  <si>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</si>
  <si>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</si>
  <si>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</si>
  <si>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</si>
  <si>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</si>
  <si>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</si>
  <si>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</si>
  <si>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</si>
  <si>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</si>
  <si>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</si>
  <si>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</si>
  <si>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</si>
  <si>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</si>
  <si>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</si>
  <si>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</si>
  <si>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</si>
  <si>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</si>
  <si>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</si>
  <si>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</si>
  <si>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</si>
  <si>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</si>
  <si>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</si>
  <si>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</si>
  <si>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</si>
  <si>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</si>
  <si>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</si>
  <si>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</si>
  <si>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</si>
  <si>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</si>
  <si>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</si>
  <si>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</si>
  <si>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</si>
  <si>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</si>
  <si>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</si>
  <si>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</si>
  <si>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</si>
  <si>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</si>
  <si>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</si>
  <si>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</si>
  <si>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</si>
  <si>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</si>
  <si>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</si>
  <si>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</si>
  <si>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</si>
  <si>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</si>
  <si>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</si>
  <si>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</si>
  <si>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</si>
  <si>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</si>
  <si>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</si>
  <si>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</si>
  <si>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</si>
  <si>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</si>
  <si>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</si>
  <si>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</si>
  <si>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</si>
  <si>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</si>
  <si>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</si>
  <si>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</si>
  <si>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</si>
  <si>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</si>
  <si>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</si>
  <si>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</si>
  <si>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</si>
  <si>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</si>
  <si>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</si>
  <si>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</si>
  <si>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</si>
  <si>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</si>
  <si>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</si>
  <si>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</si>
  <si>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</si>
  <si>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</si>
  <si>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</si>
  <si>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</si>
  <si>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</si>
  <si>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</si>
  <si>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</si>
  <si>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</si>
  <si>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</si>
  <si>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</si>
  <si>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</si>
  <si>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</si>
  <si>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</si>
  <si>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</si>
  <si>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</si>
  <si>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</si>
  <si>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</si>
  <si>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</si>
  <si>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</si>
  <si>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</si>
  <si>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</si>
  <si>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</si>
  <si>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</si>
  <si>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</si>
  <si>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</si>
  <si>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</si>
  <si>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</si>
  <si>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</si>
  <si>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</si>
  <si>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</si>
  <si>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</si>
  <si>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</si>
  <si>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</si>
  <si>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</si>
  <si>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</si>
  <si>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</si>
  <si>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</si>
  <si>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</si>
  <si>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</si>
  <si>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</si>
  <si>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</si>
  <si>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</si>
  <si>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</si>
  <si>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</si>
  <si>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</si>
  <si>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</si>
  <si>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</si>
  <si>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</si>
  <si>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</si>
  <si>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</si>
  <si>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</si>
  <si>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</si>
  <si>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</si>
  <si>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</si>
  <si>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</si>
  <si>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</si>
  <si>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</si>
  <si>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</si>
  <si>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</si>
  <si>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</si>
  <si>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</si>
  <si>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</si>
  <si>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</si>
  <si>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</si>
  <si>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</si>
  <si>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</si>
  <si>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</si>
  <si>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</si>
  <si>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</si>
  <si>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</si>
  <si>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</si>
  <si>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</si>
  <si>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</si>
  <si>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</si>
  <si>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</si>
  <si>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</si>
  <si>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</si>
  <si>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</si>
  <si>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</si>
  <si>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</si>
  <si>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</si>
  <si>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</si>
  <si>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</si>
  <si>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</si>
  <si>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</si>
  <si>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</si>
  <si>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</si>
  <si>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</si>
  <si>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</si>
  <si>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</si>
  <si>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</si>
  <si>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</si>
  <si>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</si>
  <si>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</si>
  <si>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</si>
  <si>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</si>
  <si>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</si>
  <si>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</si>
  <si>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</si>
  <si>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</si>
  <si>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</si>
  <si>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</si>
  <si>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</si>
  <si>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</si>
  <si>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</si>
  <si>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</si>
  <si>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</si>
  <si>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</si>
  <si>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</si>
  <si>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</si>
  <si>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</si>
  <si>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</si>
  <si>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</si>
  <si>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</si>
  <si>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</si>
  <si>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</si>
  <si>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</si>
  <si>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</si>
  <si>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</si>
  <si>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</si>
  <si>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</si>
  <si>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</si>
  <si>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</si>
  <si>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</si>
  <si>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</si>
  <si>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</si>
  <si>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</si>
  <si>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</si>
  <si>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</si>
  <si>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</si>
  <si>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</si>
  <si>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</si>
  <si>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</si>
  <si>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</si>
  <si>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</si>
  <si>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</si>
  <si>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</si>
  <si>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</si>
  <si>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</si>
  <si>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</si>
  <si>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</si>
  <si>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</si>
  <si>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</si>
  <si>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</si>
  <si>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</si>
  <si>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</si>
  <si>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</si>
  <si>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</si>
  <si>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</si>
  <si>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</si>
  <si>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</si>
  <si>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</si>
  <si>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</si>
  <si>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</si>
  <si>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</si>
  <si>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</si>
  <si>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</si>
  <si>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</si>
  <si>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</si>
  <si>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</si>
  <si>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</si>
  <si>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</si>
  <si>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</si>
  <si>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</si>
  <si>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</si>
  <si>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</si>
  <si>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</si>
  <si>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</si>
  <si>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</si>
  <si>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</si>
  <si>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</si>
  <si>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</si>
  <si>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</si>
  <si>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</si>
  <si>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</si>
  <si>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</si>
  <si>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</si>
  <si>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</si>
  <si>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</si>
  <si>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</si>
  <si>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</si>
  <si>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</si>
  <si>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</si>
  <si>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</si>
  <si>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</si>
  <si>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</si>
  <si>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</si>
  <si>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</si>
  <si>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</si>
  <si>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</si>
  <si>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</si>
  <si>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</si>
  <si>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</si>
  <si>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</si>
  <si>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</si>
  <si>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</si>
  <si>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</si>
  <si>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</si>
  <si>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</si>
  <si>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</si>
  <si>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</si>
  <si>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</si>
  <si>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</si>
  <si>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</si>
  <si>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</si>
  <si>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</si>
  <si>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</si>
  <si>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</si>
  <si>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</si>
  <si>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</si>
  <si>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</si>
  <si>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</si>
  <si>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</si>
  <si>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</si>
  <si>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</si>
  <si>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</si>
  <si>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</si>
  <si>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</si>
  <si>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</si>
  <si>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</si>
  <si>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</si>
  <si>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</si>
  <si>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</si>
  <si>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</si>
  <si>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</si>
  <si>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</si>
  <si>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</si>
  <si>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</si>
  <si>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</si>
  <si>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</si>
  <si>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</si>
  <si>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</si>
  <si>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</si>
  <si>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</si>
  <si>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</si>
  <si>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</si>
  <si>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</si>
  <si>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</si>
  <si>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</si>
  <si>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</si>
  <si>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</si>
  <si>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</si>
  <si>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</si>
  <si>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</si>
  <si>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</si>
  <si>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</si>
  <si>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</si>
  <si>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</si>
  <si>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</si>
  <si>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</si>
  <si>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</si>
  <si>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</si>
  <si>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</si>
  <si>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</si>
  <si>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</si>
  <si>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</si>
  <si>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</si>
  <si>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</si>
  <si>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</si>
  <si>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</si>
  <si>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</si>
  <si>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</si>
  <si>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</si>
  <si>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</si>
  <si>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</si>
  <si>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</si>
  <si>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</si>
  <si>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</si>
  <si>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</si>
  <si>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</si>
  <si>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</si>
  <si>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</si>
  <si>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</si>
  <si>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</si>
  <si>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</si>
  <si>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</si>
  <si>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</si>
  <si>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</si>
  <si>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</si>
  <si>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</si>
  <si>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</si>
  <si>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</si>
  <si>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</si>
  <si>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</si>
  <si>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</si>
  <si>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</si>
  <si>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</si>
  <si>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</si>
  <si>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</si>
  <si>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</si>
  <si>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</si>
  <si>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</si>
  <si>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</si>
  <si>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</si>
  <si>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</si>
  <si>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</si>
  <si>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</si>
  <si>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</si>
  <si>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</si>
  <si>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</si>
  <si>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</si>
  <si>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</si>
  <si>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</si>
  <si>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</si>
  <si>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</si>
  <si>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</si>
  <si>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</si>
  <si>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</si>
  <si>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</si>
  <si>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</si>
  <si>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</si>
  <si>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</si>
  <si>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</si>
  <si>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</si>
  <si>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</si>
  <si>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</si>
  <si>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</si>
  <si>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</si>
  <si>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</si>
  <si>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</si>
  <si>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</si>
  <si>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</si>
  <si>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</si>
  <si>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</si>
  <si>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</si>
  <si>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</si>
  <si>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</si>
  <si>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</si>
  <si>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</si>
  <si>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</si>
  <si>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</si>
  <si>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</si>
  <si>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</si>
  <si>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</si>
  <si>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</si>
  <si>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</si>
  <si>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</si>
  <si>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</si>
  <si>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</si>
  <si>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</si>
  <si>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</si>
  <si>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</si>
  <si>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</si>
  <si>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</si>
  <si>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</si>
  <si>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</si>
  <si>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</si>
  <si>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</si>
  <si>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</si>
  <si>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</si>
  <si>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</si>
  <si>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</si>
  <si>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</si>
  <si>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</si>
  <si>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</si>
  <si>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</si>
  <si>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</si>
  <si>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</si>
  <si>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</si>
  <si>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</si>
  <si>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</si>
  <si>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</si>
  <si>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</si>
  <si>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</si>
  <si>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</si>
  <si>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</si>
  <si>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</si>
  <si>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</si>
  <si>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</si>
  <si>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</si>
  <si>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</si>
  <si>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</si>
  <si>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</si>
  <si>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</si>
  <si>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</si>
  <si>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</si>
  <si>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</si>
  <si>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</si>
  <si>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</si>
  <si>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</si>
  <si>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</si>
  <si>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</si>
  <si>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</si>
  <si>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</si>
  <si>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</si>
  <si>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</si>
  <si>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</si>
  <si>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</si>
  <si>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</si>
  <si>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</si>
  <si>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</si>
  <si>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</si>
  <si>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</si>
  <si>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</si>
  <si>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</si>
  <si>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</si>
  <si>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</si>
  <si>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</si>
  <si>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</si>
  <si>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</si>
  <si>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</si>
  <si>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</si>
  <si>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</si>
  <si>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</si>
  <si>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</si>
  <si>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</si>
  <si>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</si>
  <si>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</si>
  <si>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</si>
  <si>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</si>
  <si>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</si>
  <si>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</si>
  <si>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</si>
  <si>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</si>
  <si>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</si>
  <si>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</si>
  <si>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</si>
  <si>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</si>
  <si>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</si>
  <si>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</si>
  <si>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</si>
  <si>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</si>
  <si>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</si>
  <si>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</si>
  <si>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</si>
  <si>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</si>
  <si>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</si>
  <si>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</si>
  <si>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</si>
  <si>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</si>
  <si>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</si>
  <si>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</si>
  <si>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</si>
  <si>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</si>
  <si>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</si>
  <si>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</si>
  <si>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</si>
  <si>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</si>
  <si>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</si>
  <si>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</si>
  <si>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</si>
  <si>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</si>
  <si>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</si>
  <si>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</si>
  <si>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</si>
  <si>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</si>
  <si>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</si>
  <si>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</si>
  <si>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</si>
  <si>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</si>
  <si>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</si>
  <si>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</si>
  <si>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</si>
  <si>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</si>
  <si>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</si>
  <si>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</si>
  <si>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</si>
  <si>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</si>
  <si>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</si>
  <si>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</si>
  <si>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</si>
  <si>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</si>
  <si>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</si>
  <si>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</si>
  <si>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</si>
  <si>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</si>
  <si>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</si>
  <si>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</si>
  <si>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</si>
  <si>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</si>
  <si>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</si>
  <si>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</si>
  <si>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</si>
  <si>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</si>
  <si>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</si>
  <si>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</si>
  <si>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</si>
  <si>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</si>
  <si>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</si>
  <si>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</si>
  <si>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</si>
  <si>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</si>
  <si>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</si>
  <si>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</si>
  <si>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</si>
  <si>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</si>
  <si>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</si>
  <si>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</si>
  <si>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</si>
  <si>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</si>
  <si>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</si>
  <si>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</si>
  <si>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</si>
  <si>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</si>
  <si>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</si>
  <si>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</si>
  <si>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</si>
  <si>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</si>
  <si>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</si>
  <si>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</si>
  <si>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</si>
  <si>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</si>
  <si>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</si>
  <si>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</si>
  <si>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</si>
  <si>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</si>
  <si>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</si>
  <si>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</si>
  <si>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</si>
  <si>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</si>
  <si>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</si>
  <si>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</si>
  <si>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</si>
  <si>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</si>
  <si>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</si>
  <si>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</si>
  <si>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</si>
  <si>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</si>
  <si>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</si>
  <si>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</si>
  <si>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</si>
  <si>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</si>
  <si>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</si>
  <si>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</si>
  <si>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</si>
  <si>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</si>
  <si>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</si>
  <si>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</si>
  <si>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</si>
  <si>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</si>
  <si>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</si>
  <si>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</si>
  <si>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</si>
  <si>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</si>
  <si>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</si>
  <si>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</si>
  <si>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</si>
  <si>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</si>
  <si>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</si>
  <si>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</si>
  <si>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</si>
  <si>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</si>
  <si>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</si>
  <si>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</si>
  <si>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</si>
  <si>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</si>
  <si>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</si>
  <si>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</si>
  <si>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</si>
  <si>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</si>
  <si>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</si>
  <si>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</si>
  <si>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</si>
  <si>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</si>
  <si>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</si>
  <si>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</si>
  <si>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</si>
  <si>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</si>
  <si>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</si>
  <si>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</si>
  <si>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</si>
  <si>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</si>
  <si>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</si>
  <si>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</si>
  <si>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</si>
  <si>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</si>
  <si>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</si>
  <si>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</si>
  <si>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</si>
  <si>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</si>
  <si>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</si>
  <si>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</si>
  <si>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</si>
  <si>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</si>
  <si>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</si>
  <si>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</si>
  <si>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</si>
  <si>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</si>
  <si>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</si>
  <si>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</si>
  <si>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</si>
  <si>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</si>
  <si>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</si>
  <si>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</si>
  <si>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</si>
  <si>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</si>
  <si>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</si>
  <si>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</si>
  <si>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</si>
  <si>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</si>
  <si>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</si>
  <si>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</si>
  <si>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</si>
  <si>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</si>
  <si>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</si>
  <si>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</si>
  <si>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</si>
  <si>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</si>
  <si>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</si>
  <si>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</si>
  <si>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</si>
  <si>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</si>
  <si>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</si>
  <si>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</si>
  <si>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</si>
  <si>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</si>
  <si>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</si>
  <si>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</si>
  <si>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</si>
  <si>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</si>
  <si>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</si>
  <si>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</si>
  <si>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</si>
  <si>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</si>
  <si>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</si>
  <si>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</si>
  <si>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</si>
  <si>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</si>
  <si>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</si>
  <si>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</si>
  <si>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</si>
  <si>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</si>
  <si>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</si>
  <si>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</si>
  <si>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</si>
  <si>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</si>
  <si>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</si>
  <si>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</si>
  <si>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</si>
  <si>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</si>
  <si>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</si>
  <si>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</si>
  <si>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</si>
  <si>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</si>
  <si>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</si>
  <si>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</si>
  <si>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</si>
  <si>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</si>
  <si>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</si>
  <si>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</si>
  <si>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</si>
  <si>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</si>
  <si>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</si>
  <si>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</si>
  <si>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</si>
  <si>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</si>
  <si>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</si>
  <si>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</si>
  <si>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</si>
  <si>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</si>
  <si>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</si>
  <si>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</si>
  <si>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</si>
  <si>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</si>
  <si>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</si>
  <si>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</si>
  <si>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</si>
  <si>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</si>
  <si>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</si>
  <si>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</si>
  <si>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</si>
  <si>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</si>
  <si>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</si>
  <si>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</si>
  <si>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</si>
  <si>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</si>
  <si>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</si>
  <si>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</si>
  <si>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</si>
  <si>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</si>
  <si>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</si>
  <si>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</si>
  <si>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</si>
  <si>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</si>
  <si>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</si>
  <si>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</si>
  <si>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</si>
  <si>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</si>
  <si>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</si>
  <si>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</si>
  <si>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</si>
  <si>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</si>
  <si>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</si>
  <si>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</si>
  <si>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</si>
  <si>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</si>
  <si>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</si>
  <si>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</si>
  <si>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</si>
  <si>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</si>
  <si>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</si>
  <si>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</si>
  <si>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</si>
  <si>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</si>
  <si>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</si>
  <si>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</si>
  <si>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</si>
  <si>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</si>
  <si>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</si>
  <si>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</si>
  <si>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</si>
  <si>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</si>
  <si>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</si>
  <si>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</si>
  <si>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</si>
  <si>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</si>
  <si>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</si>
  <si>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</si>
  <si>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</si>
  <si>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</si>
  <si>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</si>
  <si>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</si>
  <si>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</si>
  <si>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</si>
  <si>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</si>
  <si>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</si>
  <si>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</si>
  <si>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</si>
  <si>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</si>
  <si>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</si>
  <si>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</si>
  <si>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</si>
  <si>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</si>
  <si>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</si>
  <si>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</si>
  <si>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</si>
  <si>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</si>
  <si>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</si>
  <si>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</si>
  <si>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</si>
  <si>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</si>
  <si>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</si>
  <si>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</si>
  <si>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</si>
  <si>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</si>
  <si>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</si>
  <si>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</si>
  <si>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</si>
  <si>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</si>
  <si>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</si>
  <si>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</si>
  <si>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</si>
  <si>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</si>
  <si>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</si>
  <si>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</si>
  <si>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</si>
  <si>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</si>
  <si>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</si>
  <si>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</si>
  <si>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</si>
  <si>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</si>
  <si>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</si>
  <si>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</si>
  <si>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</si>
  <si>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</si>
  <si>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</si>
  <si>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</si>
  <si>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</si>
  <si>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</si>
  <si>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</si>
  <si>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</si>
  <si>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</si>
  <si>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</si>
  <si>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</si>
  <si>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</si>
  <si>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</si>
  <si>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</si>
  <si>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</si>
  <si>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</si>
  <si>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</si>
  <si>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</si>
  <si>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</si>
  <si>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</si>
  <si>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</si>
  <si>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</si>
  <si>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</si>
  <si>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</si>
  <si>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</si>
  <si>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</si>
  <si>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</si>
  <si>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</si>
  <si>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</si>
  <si>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</si>
  <si>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</si>
  <si>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</si>
  <si>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</si>
  <si>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</si>
  <si>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</si>
  <si>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</si>
  <si>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</si>
  <si>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</si>
  <si>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</si>
  <si>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</si>
  <si>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</si>
  <si>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</si>
  <si>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</si>
  <si>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</si>
  <si>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</si>
  <si>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</si>
  <si>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</si>
  <si>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</si>
  <si>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</si>
  <si>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</si>
  <si>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</si>
  <si>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</si>
  <si>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</si>
  <si>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</si>
  <si>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</si>
  <si>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</si>
  <si>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</si>
  <si>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</si>
  <si>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</si>
  <si>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</si>
  <si>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</si>
  <si>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</si>
  <si>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</si>
  <si>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</si>
  <si>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</si>
  <si>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</si>
  <si>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</si>
  <si>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</si>
  <si>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</si>
  <si>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</si>
  <si>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</si>
  <si>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</si>
  <si>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</si>
  <si>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</si>
  <si>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</si>
  <si>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</si>
  <si>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</si>
  <si>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</si>
  <si>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</si>
  <si>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</si>
  <si>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</si>
  <si>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</si>
  <si>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</si>
  <si>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</si>
  <si>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</si>
  <si>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</si>
  <si>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</si>
  <si>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</si>
  <si>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</si>
  <si>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</si>
  <si>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</si>
  <si>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</si>
  <si>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</si>
  <si>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</si>
  <si>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</si>
  <si>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</si>
  <si>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</si>
  <si>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</si>
  <si>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</si>
  <si>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</si>
  <si>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</si>
  <si>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</si>
  <si>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</si>
  <si>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</si>
  <si>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</si>
  <si>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</si>
  <si>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</si>
  <si>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</si>
  <si>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</si>
  <si>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</si>
  <si>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</si>
  <si>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</si>
  <si>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</si>
  <si>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</si>
  <si>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</si>
  <si>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</si>
  <si>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</si>
  <si>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</si>
  <si>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</si>
  <si>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</si>
  <si>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</si>
  <si>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</si>
  <si>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</si>
  <si>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</si>
  <si>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</si>
  <si>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</si>
  <si>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</si>
  <si>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</si>
  <si>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</si>
  <si>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</si>
  <si>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</si>
  <si>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</si>
  <si>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</si>
  <si>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</si>
  <si>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</si>
  <si>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</si>
  <si>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</si>
  <si>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</si>
  <si>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</si>
  <si>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</si>
  <si>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</si>
  <si>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</si>
  <si>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</si>
  <si>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</si>
  <si>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</si>
  <si>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</si>
  <si>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</si>
  <si>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</si>
  <si>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</si>
  <si>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</si>
  <si>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</si>
  <si>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</si>
  <si>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</si>
  <si>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</si>
  <si>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</si>
  <si>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</si>
  <si>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</si>
  <si>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</si>
  <si>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</si>
  <si>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</si>
  <si>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</si>
  <si>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</si>
  <si>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</si>
  <si>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</si>
  <si>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</si>
  <si>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</si>
  <si>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</si>
  <si>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</si>
  <si>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</si>
  <si>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</si>
  <si>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</si>
  <si>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</si>
  <si>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</si>
  <si>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</si>
  <si>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</si>
  <si>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</si>
  <si>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</si>
  <si>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</si>
  <si>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</si>
  <si>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</si>
  <si>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</si>
  <si>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</si>
  <si>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</si>
  <si>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</si>
  <si>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</si>
  <si>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</si>
  <si>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</si>
  <si>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</si>
  <si>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</si>
  <si>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</si>
  <si>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</si>
  <si>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</si>
  <si>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</si>
  <si>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</si>
  <si>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</si>
  <si>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</si>
  <si>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</si>
  <si>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</si>
  <si>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</si>
  <si>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</si>
  <si>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</si>
  <si>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</si>
  <si>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</si>
  <si>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</si>
  <si>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</si>
  <si>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</si>
  <si>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</si>
  <si>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</si>
  <si>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</si>
  <si>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</si>
  <si>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</si>
  <si>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</si>
  <si>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</si>
  <si>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</si>
  <si>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</si>
  <si>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</si>
  <si>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</si>
  <si>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</si>
  <si>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</si>
  <si>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</si>
  <si>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</si>
  <si>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</si>
  <si>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</si>
  <si>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</si>
  <si>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</si>
  <si>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</si>
  <si>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</si>
  <si>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</si>
  <si>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</si>
  <si>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</si>
  <si>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</si>
  <si>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</si>
  <si>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</si>
  <si>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</si>
  <si>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</si>
  <si>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</si>
  <si>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</si>
  <si>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</si>
  <si>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</si>
  <si>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</si>
  <si>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</si>
  <si>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</si>
  <si>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</si>
  <si>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</si>
  <si>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</si>
  <si>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</si>
  <si>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</si>
  <si>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</si>
  <si>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</si>
  <si>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</si>
  <si>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</si>
  <si>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</si>
  <si>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</si>
  <si>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</si>
  <si>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</si>
  <si>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</si>
  <si>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</si>
  <si>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</si>
  <si>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</si>
  <si>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</si>
  <si>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</si>
  <si>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</si>
  <si>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</si>
  <si>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</si>
  <si>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</si>
  <si>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</si>
  <si>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</si>
  <si>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</si>
  <si>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</si>
  <si>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</si>
  <si>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</si>
  <si>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</si>
  <si>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</si>
  <si>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</si>
  <si>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</si>
  <si>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</si>
  <si>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</si>
  <si>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</si>
  <si>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</si>
  <si>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</si>
  <si>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</si>
  <si>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</si>
  <si>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</si>
  <si>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</si>
  <si>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</si>
  <si>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</si>
  <si>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</si>
  <si>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</si>
  <si>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</si>
  <si>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</si>
  <si>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</si>
  <si>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</si>
  <si>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</si>
  <si>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</si>
  <si>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</si>
  <si>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</si>
  <si>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</si>
  <si>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</si>
  <si>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</si>
  <si>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</si>
  <si>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</si>
  <si>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</si>
  <si>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</si>
  <si>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</si>
  <si>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</si>
  <si>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</si>
  <si>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</si>
  <si>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</si>
  <si>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</si>
  <si>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</si>
  <si>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</si>
  <si>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</si>
  <si>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</si>
  <si>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</si>
  <si>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</si>
  <si>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</si>
  <si>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</si>
  <si>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</si>
  <si>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</si>
  <si>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</si>
  <si>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</si>
  <si>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</si>
  <si>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</si>
  <si>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</si>
  <si>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</si>
  <si>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</si>
  <si>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</si>
  <si>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</si>
  <si>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</si>
  <si>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</si>
  <si>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</si>
  <si>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</si>
  <si>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</si>
  <si>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</si>
  <si>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</si>
  <si>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</si>
  <si>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</si>
  <si>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</si>
  <si>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</si>
  <si>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</si>
  <si>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</si>
  <si>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</si>
  <si>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</si>
  <si>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</si>
  <si>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</si>
  <si>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</si>
  <si>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</si>
  <si>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</si>
  <si>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</si>
  <si>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</si>
  <si>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</si>
  <si>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</si>
  <si>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</si>
  <si>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</si>
  <si>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</si>
  <si>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</si>
  <si>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</si>
  <si>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</si>
  <si>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</si>
  <si>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</si>
  <si>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</si>
  <si>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</si>
  <si>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</si>
  <si>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</si>
  <si>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</si>
  <si>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</si>
  <si>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</si>
  <si>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</si>
  <si>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</si>
  <si>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</si>
  <si>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</si>
  <si>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</si>
  <si>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</si>
  <si>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</si>
  <si>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</si>
  <si>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</si>
  <si>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</si>
  <si>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</si>
  <si>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</si>
  <si>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</si>
  <si>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</si>
  <si>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</si>
  <si>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</si>
  <si>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</si>
  <si>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</si>
  <si>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</si>
  <si>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</si>
  <si>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</si>
  <si>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</si>
  <si>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</si>
  <si>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</si>
  <si>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</si>
  <si>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</si>
  <si>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</si>
  <si>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</si>
  <si>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</si>
  <si>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</si>
  <si>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</si>
  <si>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</si>
  <si>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</si>
  <si>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</si>
  <si>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</si>
  <si>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</si>
  <si>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</si>
  <si>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</si>
  <si>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</si>
  <si>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</si>
  <si>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</si>
  <si>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</si>
  <si>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</si>
  <si>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</si>
  <si>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</si>
  <si>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</si>
  <si>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</si>
  <si>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</si>
  <si>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</si>
  <si>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</si>
  <si>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</si>
  <si>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</si>
  <si>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</si>
  <si>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</si>
  <si>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</si>
  <si>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</si>
  <si>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</si>
  <si>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</si>
  <si>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</si>
  <si>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</si>
  <si>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</si>
  <si>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</si>
  <si>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</si>
  <si>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</si>
  <si>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</si>
  <si>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</si>
  <si>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</si>
  <si>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</si>
  <si>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</si>
  <si>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</si>
  <si>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</si>
  <si>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</si>
  <si>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</si>
  <si>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</si>
  <si>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</si>
  <si>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</si>
  <si>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</si>
  <si>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</si>
  <si>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</si>
  <si>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</si>
  <si>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</si>
  <si>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</si>
  <si>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</si>
  <si>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</si>
  <si>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</si>
  <si>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</si>
  <si>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</si>
  <si>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</si>
  <si>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</si>
  <si>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</si>
  <si>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</si>
  <si>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</si>
  <si>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</si>
  <si>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</si>
  <si>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</si>
  <si>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</si>
  <si>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</si>
  <si>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</si>
  <si>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</si>
  <si>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</si>
  <si>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</si>
  <si>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</si>
  <si>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</si>
  <si>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</si>
  <si>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</si>
  <si>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</si>
  <si>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</si>
  <si>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</si>
  <si>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</si>
  <si>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</si>
  <si>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</si>
  <si>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</si>
  <si>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</si>
  <si>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</si>
  <si>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</si>
  <si>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</si>
  <si>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</si>
  <si>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</si>
  <si>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</si>
  <si>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</si>
  <si>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</si>
  <si>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</si>
  <si>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</si>
  <si>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</si>
  <si>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</si>
  <si>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</si>
  <si>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</si>
  <si>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</si>
  <si>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</si>
  <si>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</si>
  <si>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</si>
  <si>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</si>
  <si>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</si>
  <si>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</si>
  <si>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</si>
  <si>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</si>
  <si>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</si>
  <si>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</si>
  <si>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</si>
  <si>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</si>
  <si>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</si>
  <si>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</si>
  <si>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</si>
  <si>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</si>
  <si>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</si>
  <si>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</si>
  <si>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</si>
  <si>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</si>
  <si>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</si>
  <si>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</si>
  <si>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</si>
  <si>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</si>
  <si>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</si>
  <si>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</si>
  <si>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</si>
  <si>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</si>
  <si>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</si>
  <si>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</si>
  <si>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</si>
  <si>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</si>
  <si>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</si>
  <si>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</si>
  <si>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</si>
  <si>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</si>
  <si>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</si>
  <si>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</si>
  <si>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</si>
  <si>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</si>
  <si>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</si>
  <si>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</si>
  <si>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</si>
  <si>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</si>
  <si>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</si>
  <si>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</si>
  <si>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</si>
  <si>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</si>
  <si>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</si>
  <si>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</si>
  <si>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</si>
  <si>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</si>
  <si>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</si>
  <si>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</si>
  <si>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</si>
  <si>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</si>
  <si>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</si>
  <si>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</si>
  <si>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</si>
  <si>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</si>
  <si>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</si>
  <si>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</si>
  <si>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</si>
  <si>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</si>
  <si>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</si>
  <si>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</si>
  <si>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</si>
  <si>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</si>
  <si>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</si>
  <si>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</si>
  <si>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</si>
  <si>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</si>
  <si>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</si>
  <si>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</si>
  <si>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</si>
  <si>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</si>
  <si>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</si>
  <si>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</si>
  <si>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</si>
  <si>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</si>
  <si>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</si>
  <si>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</si>
  <si>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</si>
  <si>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</si>
  <si>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</si>
  <si>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</si>
  <si>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</si>
  <si>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</si>
  <si>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</si>
  <si>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</si>
  <si>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</si>
  <si>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</si>
  <si>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</si>
  <si>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</si>
  <si>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</si>
  <si>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</si>
  <si>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</si>
  <si>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</si>
  <si>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</si>
  <si>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</si>
  <si>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</si>
  <si>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</si>
  <si>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</si>
  <si>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</si>
  <si>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</si>
  <si>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</si>
  <si>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</si>
  <si>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</si>
  <si>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</si>
  <si>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</si>
  <si>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</si>
  <si>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</si>
  <si>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</si>
  <si>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</si>
  <si>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</si>
  <si>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</si>
  <si>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</si>
  <si>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</si>
  <si>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</si>
  <si>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</si>
  <si>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</si>
  <si>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</si>
  <si>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</si>
  <si>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</si>
  <si>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</si>
  <si>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</si>
  <si>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</si>
  <si>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</si>
  <si>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</si>
  <si>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</si>
  <si>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</si>
  <si>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</si>
  <si>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</si>
  <si>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</si>
  <si>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</si>
  <si>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</si>
  <si>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</si>
  <si>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</si>
  <si>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</si>
  <si>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</si>
  <si>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</si>
  <si>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</si>
  <si>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</si>
  <si>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</si>
  <si>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</si>
  <si>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</si>
  <si>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</si>
  <si>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</si>
  <si>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</si>
  <si>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</si>
  <si>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</si>
  <si>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</si>
  <si>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</si>
  <si>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</si>
  <si>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</si>
  <si>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</si>
  <si>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</si>
  <si>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</si>
  <si>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</si>
  <si>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</si>
  <si>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</si>
  <si>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</si>
  <si>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</si>
  <si>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</si>
  <si>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</si>
  <si>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</si>
  <si>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</si>
  <si>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</si>
  <si>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</si>
  <si>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</si>
  <si>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</si>
  <si>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</si>
  <si>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</si>
  <si>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</si>
  <si>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</si>
  <si>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</si>
  <si>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</si>
  <si>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</si>
  <si>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</si>
  <si>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</si>
  <si>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</si>
  <si>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</si>
  <si>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</si>
  <si>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</si>
  <si>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</si>
  <si>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</si>
  <si>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</si>
  <si>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</si>
  <si>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</si>
  <si>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</si>
  <si>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</si>
  <si>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</si>
  <si>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</si>
  <si>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</si>
  <si>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</si>
  <si>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</si>
  <si>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</si>
  <si>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</si>
  <si>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</si>
  <si>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</si>
  <si>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</si>
  <si>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</si>
  <si>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</si>
  <si>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</si>
  <si>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</si>
  <si>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</si>
  <si>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</si>
  <si>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</si>
  <si>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</si>
  <si>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</si>
  <si>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</si>
  <si>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</si>
  <si>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</si>
  <si>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</si>
  <si>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</si>
  <si>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</si>
  <si>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</si>
  <si>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</si>
  <si>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</si>
  <si>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</si>
  <si>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</si>
  <si>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</si>
  <si>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</si>
  <si>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</si>
  <si>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</si>
  <si>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</si>
  <si>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</si>
  <si>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</si>
  <si>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</si>
  <si>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</si>
  <si>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</si>
  <si>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</si>
  <si>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</si>
  <si>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</si>
  <si>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</si>
  <si>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</si>
  <si>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</si>
  <si>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</si>
  <si>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</si>
  <si>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</si>
  <si>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</si>
  <si>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</si>
  <si>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</si>
  <si>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</si>
  <si>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</si>
  <si>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</si>
  <si>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</si>
  <si>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</si>
  <si>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</si>
  <si>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</si>
  <si>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</si>
  <si>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</si>
  <si>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</si>
  <si>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</si>
  <si>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</si>
  <si>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</si>
  <si>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</si>
  <si>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</si>
  <si>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</si>
  <si>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</si>
  <si>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</si>
  <si>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</si>
  <si>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</si>
  <si>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</si>
  <si>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</si>
  <si>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</si>
  <si>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</si>
  <si>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</si>
  <si>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</si>
  <si>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</si>
  <si>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</si>
  <si>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</si>
  <si>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</si>
  <si>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</si>
  <si>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</si>
  <si>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</si>
  <si>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</si>
  <si>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</si>
  <si>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</si>
  <si>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</si>
  <si>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</si>
  <si>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</si>
  <si>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</si>
  <si>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</si>
  <si>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</si>
  <si>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</si>
  <si>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</si>
  <si>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</si>
  <si>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</si>
  <si>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</si>
  <si>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</si>
  <si>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</si>
  <si>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</si>
  <si>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</si>
  <si>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</si>
  <si>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</si>
  <si>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</si>
  <si>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</si>
  <si>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</si>
  <si>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</si>
  <si>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</si>
  <si>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</si>
  <si>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</si>
  <si>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</si>
  <si>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</si>
  <si>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</si>
  <si>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</si>
  <si>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</si>
  <si>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</si>
  <si>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</si>
  <si>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</si>
  <si>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</si>
  <si>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</si>
  <si>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</si>
  <si>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</si>
  <si>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</si>
  <si>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</si>
  <si>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</si>
  <si>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</si>
  <si>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</si>
  <si>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</si>
  <si>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</si>
  <si>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</si>
  <si>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</si>
  <si>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</si>
  <si>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</si>
  <si>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</si>
  <si>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</si>
  <si>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</si>
  <si>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</si>
  <si>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</si>
  <si>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</si>
  <si>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</si>
  <si>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</si>
  <si>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</si>
  <si>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</si>
  <si>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</si>
  <si>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</si>
  <si>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</si>
  <si>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</si>
  <si>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</si>
  <si>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</si>
  <si>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</si>
  <si>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</si>
  <si>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</si>
  <si>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</si>
  <si>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</si>
  <si>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</si>
  <si>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</si>
  <si>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</si>
  <si>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</si>
  <si>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</si>
  <si>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</si>
  <si>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</si>
  <si>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</si>
  <si>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</si>
  <si>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</si>
  <si>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</si>
  <si>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</si>
  <si>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</si>
  <si>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</si>
  <si>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</si>
  <si>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</si>
  <si>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</si>
  <si>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</si>
  <si>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</si>
  <si>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</si>
  <si>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</si>
  <si>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</si>
  <si>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</si>
  <si>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</si>
  <si>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</si>
  <si>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</si>
  <si>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</si>
  <si>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</si>
  <si>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</si>
  <si>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</si>
  <si>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</si>
  <si>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</si>
  <si>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</si>
  <si>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</si>
  <si>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</si>
  <si>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</si>
  <si>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</si>
  <si>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</si>
  <si>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</si>
  <si>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</si>
  <si>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</si>
  <si>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</si>
  <si>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</si>
  <si>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</si>
  <si>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</si>
  <si>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</si>
  <si>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</si>
  <si>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</si>
  <si>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</si>
  <si>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</si>
  <si>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</si>
  <si>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</si>
  <si>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</si>
  <si>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</si>
  <si>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</si>
  <si>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</si>
  <si>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</si>
  <si>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</si>
  <si>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</si>
  <si>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</si>
  <si>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</si>
  <si>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</si>
  <si>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</si>
  <si>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</si>
  <si>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</si>
  <si>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</si>
  <si>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</si>
  <si>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</si>
  <si>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</si>
  <si>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</si>
  <si>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</si>
  <si>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</si>
  <si>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</si>
  <si>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</si>
  <si>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</si>
  <si>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</si>
  <si>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</si>
  <si>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</si>
  <si>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</si>
  <si>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</si>
  <si>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</si>
  <si>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</si>
  <si>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</si>
  <si>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</si>
  <si>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</si>
  <si>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</si>
  <si>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</si>
  <si>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</si>
  <si>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</si>
  <si>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</si>
  <si>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</si>
  <si>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</si>
  <si>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</si>
  <si>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</si>
  <si>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</si>
  <si>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</si>
  <si>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</si>
  <si>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</si>
  <si>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</si>
  <si>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</si>
  <si>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</si>
  <si>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</si>
  <si>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</si>
  <si>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</si>
  <si>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</si>
  <si>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</si>
  <si>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</si>
  <si>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</si>
  <si>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</si>
  <si>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</si>
  <si>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</si>
  <si>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</si>
  <si>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</si>
  <si>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</si>
  <si>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</si>
  <si>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</si>
  <si>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</si>
  <si>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</si>
  <si>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</si>
  <si>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</si>
  <si>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</si>
  <si>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</si>
  <si>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</si>
  <si>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</si>
  <si>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</si>
  <si>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</si>
  <si>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</si>
  <si>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</si>
  <si>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</si>
  <si>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</si>
  <si>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</si>
  <si>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</si>
  <si>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</si>
  <si>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</si>
  <si>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</si>
  <si>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</si>
  <si>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</si>
  <si>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</si>
  <si>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</si>
  <si>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</si>
  <si>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</si>
  <si>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</si>
  <si>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</si>
  <si>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</si>
  <si>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</si>
  <si>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</si>
  <si>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</si>
  <si>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</si>
  <si>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</si>
  <si>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</si>
  <si>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</si>
  <si>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</si>
  <si>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</si>
  <si>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</si>
  <si>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</si>
  <si>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</si>
  <si>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</si>
  <si>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</si>
  <si>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</si>
  <si>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</si>
  <si>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</si>
  <si>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</si>
  <si>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</si>
  <si>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</si>
  <si>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</si>
  <si>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</si>
  <si>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</si>
  <si>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</si>
  <si>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</si>
  <si>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</si>
  <si>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</si>
  <si>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</si>
  <si>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</si>
  <si>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</si>
  <si>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</si>
  <si>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</si>
  <si>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</si>
  <si>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</si>
  <si>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</si>
  <si>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</si>
  <si>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</si>
  <si>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</si>
  <si>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</si>
  <si>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</si>
  <si>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</si>
  <si>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</si>
  <si>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</si>
  <si>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</si>
  <si>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</si>
  <si>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</si>
  <si>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</si>
  <si>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</si>
  <si>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</si>
  <si>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</si>
  <si>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</si>
  <si>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</si>
  <si>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</si>
  <si>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</si>
  <si>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</si>
  <si>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</si>
  <si>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</si>
  <si>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</si>
  <si>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</si>
  <si>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</si>
  <si>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</si>
  <si>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</si>
  <si>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</si>
  <si>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</si>
  <si>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</si>
  <si>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</si>
  <si>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</si>
  <si>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</si>
  <si>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</si>
  <si>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</si>
  <si>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</si>
  <si>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</si>
  <si>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</si>
  <si>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</si>
  <si>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</si>
  <si>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</si>
  <si>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</si>
  <si>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</si>
  <si>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</si>
  <si>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</si>
  <si>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</si>
  <si>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</si>
  <si>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</si>
  <si>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</si>
  <si>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</si>
  <si>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</si>
  <si>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</si>
  <si>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</si>
  <si>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</si>
  <si>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</si>
  <si>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</si>
  <si>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</si>
  <si>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</si>
  <si>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</si>
  <si>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</si>
  <si>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</si>
  <si>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</si>
  <si>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</si>
  <si>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</si>
  <si>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</si>
  <si>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</si>
  <si>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</si>
  <si>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</si>
  <si>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</si>
  <si>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</si>
  <si>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</si>
  <si>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</si>
  <si>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</si>
  <si>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</si>
  <si>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</si>
  <si>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</si>
  <si>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</si>
  <si>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</si>
  <si>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</si>
  <si>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</si>
  <si>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</si>
  <si>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</si>
  <si>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</si>
  <si>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</si>
  <si>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</si>
  <si>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</si>
  <si>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</si>
  <si>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</si>
  <si>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</si>
  <si>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</si>
  <si>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</si>
  <si>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</si>
  <si>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</si>
  <si>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</si>
  <si>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</si>
  <si>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</si>
  <si>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</si>
  <si>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</si>
  <si>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</si>
  <si>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</si>
  <si>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</si>
  <si>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</si>
  <si>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</si>
  <si>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</si>
  <si>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</si>
  <si>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</si>
  <si>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</si>
  <si>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</si>
  <si>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</si>
  <si>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</si>
  <si>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</si>
  <si>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</si>
  <si>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</si>
  <si>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</si>
  <si>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</si>
  <si>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</si>
  <si>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</si>
  <si>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</si>
  <si>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</si>
  <si>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</si>
  <si>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</si>
  <si>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</si>
  <si>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</si>
  <si>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</si>
  <si>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</si>
  <si>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</si>
  <si>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</si>
  <si>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</si>
  <si>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</si>
  <si>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</si>
  <si>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</si>
  <si>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</si>
  <si>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</si>
  <si>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</si>
  <si>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</si>
  <si>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</si>
  <si>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</si>
  <si>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</si>
  <si>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</si>
  <si>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</si>
  <si>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</si>
  <si>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</si>
  <si>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</si>
  <si>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</si>
  <si>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</si>
  <si>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</si>
  <si>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</si>
  <si>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</si>
  <si>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</si>
  <si>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</si>
  <si>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</si>
  <si>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</si>
  <si>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</si>
  <si>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</si>
  <si>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</si>
  <si>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</si>
  <si>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</si>
  <si>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</si>
  <si>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</si>
  <si>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</si>
  <si>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</si>
  <si>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</si>
  <si>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</si>
  <si>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</si>
  <si>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</si>
  <si>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</si>
  <si>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</si>
  <si>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</si>
  <si>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</si>
  <si>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</si>
  <si>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</si>
  <si>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</si>
  <si>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</si>
  <si>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</si>
  <si>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</si>
  <si>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</si>
  <si>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</si>
  <si>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</si>
  <si>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</si>
  <si>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</si>
  <si>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</si>
  <si>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</si>
  <si>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</si>
  <si>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</si>
  <si>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</si>
  <si>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</si>
  <si>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</si>
  <si>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</si>
  <si>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</si>
  <si>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</si>
  <si>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</si>
  <si>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</si>
  <si>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</si>
  <si>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</si>
  <si>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</si>
  <si>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</si>
  <si>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</si>
  <si>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</si>
  <si>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</si>
  <si>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</si>
  <si>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</si>
  <si>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</si>
  <si>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</si>
  <si>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</si>
  <si>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</si>
  <si>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</si>
  <si>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</si>
  <si>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</si>
  <si>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</si>
  <si>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</si>
  <si>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</si>
  <si>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</si>
  <si>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</si>
  <si>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</si>
  <si>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</si>
  <si>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</si>
  <si>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</si>
  <si>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</si>
  <si>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</si>
  <si>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</si>
  <si>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</si>
  <si>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</si>
  <si>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</si>
  <si>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</si>
  <si>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</si>
  <si>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</si>
  <si>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</si>
  <si>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</si>
  <si>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</si>
  <si>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</si>
  <si>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</si>
  <si>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</si>
  <si>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</si>
  <si>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</si>
  <si>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</si>
  <si>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</si>
  <si>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</si>
  <si>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</si>
  <si>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</si>
  <si>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</si>
  <si>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</si>
  <si>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</si>
  <si>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</si>
  <si>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</si>
  <si>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</si>
  <si>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</si>
  <si>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</si>
  <si>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</si>
  <si>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</si>
  <si>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</si>
  <si>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</si>
  <si>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</si>
  <si>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</si>
  <si>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</si>
  <si>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</si>
  <si>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</si>
  <si>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</si>
  <si>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</si>
  <si>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</si>
  <si>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</si>
  <si>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</si>
  <si>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</si>
  <si>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</si>
  <si>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</si>
  <si>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</si>
  <si>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</si>
  <si>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</si>
  <si>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</si>
  <si>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</si>
  <si>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</si>
  <si>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</si>
  <si>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</si>
  <si>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</si>
  <si>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</si>
  <si>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</si>
  <si>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</si>
  <si>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</si>
  <si>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</si>
  <si>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</si>
  <si>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</si>
  <si>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</si>
  <si>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</si>
  <si>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</si>
  <si>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</si>
  <si>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</si>
  <si>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</si>
  <si>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</si>
  <si>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</si>
  <si>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</si>
  <si>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</si>
  <si>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</si>
  <si>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</si>
  <si>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</si>
  <si>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</si>
  <si>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</si>
  <si>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</si>
  <si>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</si>
  <si>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</si>
  <si>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</si>
  <si>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</si>
  <si>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</si>
  <si>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</si>
  <si>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</si>
  <si>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</si>
  <si>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</si>
  <si>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</si>
  <si>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</si>
  <si>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</si>
  <si>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</si>
  <si>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</si>
  <si>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</si>
  <si>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</si>
  <si>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</si>
  <si>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</si>
  <si>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</si>
  <si>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</si>
  <si>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</si>
  <si>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</si>
  <si>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</si>
  <si>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</si>
  <si>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</si>
  <si>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</si>
  <si>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</si>
  <si>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</si>
  <si>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</si>
  <si>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</si>
  <si>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</si>
  <si>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</si>
  <si>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</si>
  <si>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</si>
  <si>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</si>
  <si>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</si>
  <si>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</si>
  <si>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</si>
  <si>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</si>
  <si>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</si>
  <si>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</si>
  <si>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</si>
  <si>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</si>
  <si>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</si>
  <si>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</si>
  <si>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</si>
  <si>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</si>
  <si>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</si>
  <si>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</si>
  <si>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</si>
  <si>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</si>
  <si>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</si>
  <si>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</si>
  <si>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</si>
  <si>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</si>
  <si>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</si>
  <si>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</si>
  <si>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</si>
  <si>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</si>
  <si>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</si>
  <si>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</si>
  <si>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</si>
  <si>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</si>
  <si>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</si>
  <si>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</si>
  <si>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</si>
  <si>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</si>
  <si>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</si>
  <si>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</si>
  <si>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</si>
  <si>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</si>
  <si>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</si>
  <si>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</si>
  <si>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</si>
  <si>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</si>
  <si>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</si>
  <si>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</si>
  <si>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</si>
  <si>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</si>
  <si>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</si>
  <si>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</si>
  <si>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</si>
  <si>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</si>
  <si>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</si>
  <si>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</si>
  <si>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</si>
  <si>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</si>
  <si>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</si>
  <si>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</si>
  <si>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</si>
  <si>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</si>
  <si>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</si>
  <si>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</si>
  <si>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</si>
  <si>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</si>
  <si>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</si>
  <si>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</si>
  <si>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</si>
  <si>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</si>
  <si>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</si>
  <si>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</si>
  <si>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</si>
  <si>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</si>
  <si>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</si>
  <si>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</si>
  <si>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</si>
  <si>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</si>
  <si>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</si>
  <si>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</si>
  <si>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</si>
  <si>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</si>
  <si>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</si>
  <si>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</si>
  <si>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</si>
  <si>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</si>
  <si>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</si>
  <si>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</si>
  <si>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</si>
  <si>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</si>
  <si>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</si>
  <si>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</si>
  <si>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</si>
  <si>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</si>
  <si>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</si>
  <si>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</si>
  <si>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</si>
  <si>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</si>
  <si>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</si>
  <si>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</si>
  <si>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</si>
  <si>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</si>
  <si>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</si>
  <si>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</si>
  <si>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</si>
  <si>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</si>
  <si>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</si>
  <si>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</si>
  <si>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</si>
  <si>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</si>
  <si>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</si>
  <si>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</si>
  <si>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</si>
  <si>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</si>
  <si>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</si>
  <si>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</si>
  <si>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</si>
  <si>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</si>
  <si>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</si>
  <si>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</si>
  <si>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</si>
  <si>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</si>
  <si>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</si>
  <si>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</si>
  <si>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</si>
  <si>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</si>
  <si>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</si>
  <si>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</si>
  <si>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</si>
  <si>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</si>
  <si>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</si>
  <si>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</si>
  <si>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</si>
  <si>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</si>
  <si>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</si>
  <si>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</si>
  <si>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</si>
  <si>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</si>
  <si>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</si>
  <si>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</si>
  <si>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</si>
  <si>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</si>
  <si>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</si>
  <si>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</si>
  <si>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</si>
  <si>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</si>
  <si>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</si>
  <si>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</si>
  <si>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</si>
  <si>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</si>
  <si>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</si>
  <si>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</si>
  <si>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</si>
  <si>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</si>
  <si>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</si>
  <si>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</si>
  <si>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</si>
  <si>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</si>
  <si>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</si>
  <si>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</si>
  <si>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</si>
  <si>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</si>
  <si>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</si>
  <si>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</si>
  <si>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</si>
  <si>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</si>
  <si>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</si>
  <si>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</si>
  <si>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</si>
  <si>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</si>
  <si>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</si>
  <si>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</si>
  <si>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</si>
  <si>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</si>
  <si>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</si>
  <si>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</si>
  <si>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</si>
  <si>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</si>
  <si>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</si>
  <si>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</si>
  <si>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</si>
  <si>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</si>
  <si>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</si>
  <si>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</si>
  <si>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</si>
  <si>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</si>
  <si>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</si>
  <si>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</si>
  <si>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</si>
  <si>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</si>
  <si>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</si>
  <si>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</si>
  <si>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</si>
  <si>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</si>
  <si>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</si>
  <si>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</si>
  <si>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</si>
  <si>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</si>
  <si>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</si>
  <si>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</si>
  <si>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</si>
  <si>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</si>
  <si>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</si>
  <si>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</si>
  <si>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</si>
  <si>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</si>
  <si>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</si>
  <si>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</si>
  <si>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</si>
  <si>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</si>
  <si>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</si>
  <si>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</si>
  <si>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</si>
  <si>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</si>
  <si>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</si>
  <si>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</si>
  <si>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</si>
  <si>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</si>
  <si>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</si>
  <si>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</si>
  <si>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</si>
  <si>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</si>
  <si>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</si>
  <si>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</si>
  <si>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</si>
  <si>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</si>
  <si>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</si>
  <si>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</si>
  <si>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</si>
  <si>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</si>
  <si>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</si>
  <si>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</si>
  <si>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</si>
  <si>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</si>
  <si>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</si>
  <si>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</si>
  <si>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</si>
  <si>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</si>
  <si>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</si>
  <si>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</si>
  <si>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</si>
  <si>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</si>
  <si>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</si>
  <si>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</si>
  <si>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</si>
  <si>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</si>
  <si>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</si>
  <si>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</si>
  <si>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</si>
  <si>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</si>
  <si>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</si>
  <si>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</si>
  <si>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</si>
  <si>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</si>
  <si>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</si>
  <si>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</si>
  <si>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</si>
  <si>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</si>
  <si>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</si>
  <si>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</si>
  <si>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</si>
  <si>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</si>
  <si>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</si>
  <si>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</si>
  <si>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</si>
  <si>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</si>
  <si>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</si>
  <si>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</si>
  <si>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</si>
  <si>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</si>
  <si>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</si>
  <si>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</si>
  <si>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</si>
  <si>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</si>
  <si>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</si>
  <si>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</si>
  <si>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</si>
  <si>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</si>
  <si>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</si>
  <si>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</si>
  <si>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</si>
  <si>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</si>
  <si>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</si>
  <si>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</si>
  <si>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</si>
  <si>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</si>
  <si>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</si>
  <si>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</si>
  <si>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</si>
  <si>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</si>
  <si>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</si>
  <si>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</si>
  <si>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</si>
  <si>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</si>
  <si>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</si>
  <si>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</si>
  <si>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</si>
  <si>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</si>
  <si>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</si>
  <si>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</si>
  <si>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</si>
  <si>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</si>
  <si>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</si>
  <si>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</si>
  <si>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</si>
  <si>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</si>
  <si>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</si>
  <si>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</si>
  <si>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</si>
  <si>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</si>
  <si>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</si>
  <si>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</si>
  <si>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</si>
  <si>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</si>
  <si>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</si>
  <si>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</si>
  <si>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</si>
  <si>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</si>
  <si>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</si>
  <si>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</si>
  <si>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</si>
  <si>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</si>
  <si>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</si>
  <si>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</si>
  <si>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</si>
  <si>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</si>
  <si>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</si>
  <si>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</si>
  <si>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</si>
  <si>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</si>
  <si>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</si>
  <si>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</si>
  <si>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</si>
  <si>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</si>
  <si>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</si>
  <si>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</si>
  <si>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</si>
  <si>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</si>
  <si>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</si>
  <si>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</si>
  <si>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</si>
  <si>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</si>
  <si>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</si>
  <si>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</si>
  <si>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</si>
  <si>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</si>
  <si>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</si>
  <si>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</si>
  <si>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</si>
  <si>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</si>
  <si>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</si>
  <si>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</si>
  <si>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</si>
  <si>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</si>
  <si>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</si>
  <si>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</si>
  <si>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</si>
  <si>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</si>
  <si>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</si>
  <si>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</si>
  <si>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</si>
  <si>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</si>
  <si>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</si>
  <si>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</si>
  <si>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</si>
  <si>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</si>
  <si>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</si>
  <si>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</si>
  <si>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</si>
  <si>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</si>
  <si>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</si>
  <si>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</si>
  <si>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</si>
  <si>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</si>
  <si>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</si>
  <si>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</si>
  <si>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</si>
  <si>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</si>
  <si>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</si>
  <si>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</si>
  <si>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</si>
  <si>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</si>
  <si>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</si>
  <si>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</si>
  <si>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</si>
  <si>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</si>
  <si>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</si>
  <si>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</si>
  <si>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</si>
  <si>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</si>
  <si>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</si>
  <si>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</si>
  <si>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</si>
  <si>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</si>
  <si>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</si>
  <si>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</si>
  <si>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</si>
  <si>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</si>
  <si>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</si>
  <si>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</si>
  <si>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</si>
  <si>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</si>
  <si>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</si>
  <si>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</si>
  <si>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</si>
  <si>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</si>
  <si>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</si>
  <si>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</si>
  <si>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</si>
  <si>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</si>
  <si>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</si>
  <si>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</si>
  <si>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</si>
  <si>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</si>
  <si>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</si>
  <si>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</si>
  <si>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</si>
  <si>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</si>
  <si>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</si>
  <si>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</si>
  <si>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</si>
  <si>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</si>
  <si>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</si>
  <si>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</si>
  <si>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</si>
  <si>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</si>
  <si>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</si>
  <si>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</si>
  <si>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</si>
  <si>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</si>
  <si>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</si>
  <si>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</si>
  <si>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</si>
  <si>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</si>
  <si>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</si>
  <si>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</si>
  <si>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</si>
  <si>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</si>
  <si>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</si>
  <si>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</si>
  <si>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</si>
  <si>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</si>
  <si>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</si>
  <si>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</si>
  <si>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</si>
  <si>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</si>
  <si>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</si>
  <si>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</si>
  <si>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</si>
  <si>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</si>
  <si>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</si>
  <si>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</si>
  <si>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</si>
  <si>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</si>
  <si>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</si>
  <si>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</si>
  <si>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</si>
  <si>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</si>
  <si>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</si>
  <si>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</si>
  <si>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</si>
  <si>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</si>
  <si>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</si>
  <si>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</si>
  <si>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</si>
  <si>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</si>
  <si>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</si>
  <si>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</si>
  <si>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</si>
  <si>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</si>
  <si>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</si>
  <si>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</si>
  <si>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</si>
  <si>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</si>
  <si>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</si>
  <si>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</si>
  <si>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</si>
  <si>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</si>
  <si>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</si>
  <si>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</si>
  <si>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</si>
  <si>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</si>
  <si>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</si>
  <si>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</si>
  <si>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</si>
  <si>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</si>
  <si>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</si>
  <si>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</si>
  <si>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</si>
  <si>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</si>
  <si>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</si>
  <si>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</si>
  <si>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</si>
  <si>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</si>
  <si>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</si>
  <si>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</si>
  <si>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</si>
  <si>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</si>
  <si>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</si>
  <si>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</si>
  <si>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</si>
  <si>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</si>
  <si>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</si>
  <si>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</si>
  <si>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</si>
  <si>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</si>
  <si>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</si>
  <si>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</si>
  <si>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</si>
  <si>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</si>
  <si>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</si>
  <si>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</si>
  <si>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</si>
  <si>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</si>
  <si>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</si>
  <si>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</si>
  <si>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</si>
  <si>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</si>
  <si>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</si>
  <si>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</si>
  <si>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</si>
  <si>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</si>
  <si>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</si>
  <si>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</si>
  <si>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</si>
  <si>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</si>
  <si>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</si>
  <si>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</si>
  <si>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</si>
  <si>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</si>
  <si>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</si>
  <si>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</si>
  <si>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</si>
  <si>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</si>
  <si>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</si>
  <si>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</si>
  <si>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</si>
  <si>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</si>
  <si>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</si>
  <si>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</si>
  <si>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</si>
  <si>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</si>
  <si>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</si>
  <si>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</si>
  <si>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</si>
  <si>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</si>
  <si>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</si>
  <si>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</si>
  <si>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</si>
  <si>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</si>
  <si>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</si>
  <si>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</si>
  <si>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</si>
  <si>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</si>
  <si>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</si>
  <si>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</si>
  <si>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</si>
  <si>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</si>
  <si>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</si>
  <si>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</si>
  <si>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</si>
  <si>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</si>
  <si>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</si>
  <si>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</si>
  <si>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</si>
  <si>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</si>
  <si>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</si>
  <si>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</si>
  <si>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</si>
  <si>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</si>
  <si>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</si>
  <si>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</si>
  <si>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</si>
  <si>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</si>
  <si>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</si>
  <si>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</si>
  <si>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</si>
  <si>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</si>
  <si>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</si>
  <si>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</si>
  <si>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</si>
  <si>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</si>
  <si>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</si>
  <si>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</si>
  <si>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</si>
  <si>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</si>
  <si>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</si>
  <si>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</si>
  <si>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</si>
  <si>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</si>
  <si>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</si>
  <si>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</si>
  <si>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</si>
  <si>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</si>
  <si>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</si>
  <si>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</si>
  <si>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</si>
  <si>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</si>
  <si>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</si>
  <si>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</si>
  <si>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</si>
  <si>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</si>
  <si>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</si>
  <si>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</si>
  <si>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</si>
  <si>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</si>
  <si>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</si>
  <si>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</si>
  <si>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</si>
  <si>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</si>
  <si>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</si>
  <si>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</si>
  <si>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</si>
  <si>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</si>
  <si>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</si>
  <si>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</si>
  <si>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</si>
  <si>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</si>
  <si>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</si>
  <si>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</si>
  <si>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</si>
  <si>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</si>
  <si>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</si>
  <si>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</si>
  <si>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</si>
  <si>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</si>
  <si>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</si>
  <si>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</si>
  <si>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</si>
  <si>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</si>
  <si>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</si>
  <si>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</si>
  <si>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</si>
  <si>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</si>
  <si>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</si>
  <si>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</si>
  <si>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</si>
  <si>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</si>
  <si>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</si>
  <si>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</si>
  <si>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</si>
  <si>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</si>
  <si>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</si>
  <si>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</si>
  <si>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</si>
  <si>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</si>
  <si>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</si>
  <si>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</si>
  <si>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</si>
  <si>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</si>
  <si>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</si>
  <si>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</si>
  <si>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</si>
  <si>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</si>
  <si>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</si>
  <si>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</si>
  <si>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</si>
  <si>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</si>
  <si>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</si>
  <si>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</si>
  <si>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</si>
  <si>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</si>
  <si>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</si>
  <si>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</si>
  <si>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</si>
  <si>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</si>
  <si>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</si>
  <si>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</si>
  <si>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</si>
  <si>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</si>
  <si>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</si>
  <si>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</si>
  <si>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</si>
  <si>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</si>
  <si>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</si>
  <si>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</si>
  <si>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</si>
  <si>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</si>
  <si>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</si>
  <si>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</si>
  <si>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</si>
  <si>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</si>
  <si>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</si>
  <si>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</si>
  <si>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</si>
  <si>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</si>
  <si>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</si>
  <si>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</si>
  <si>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</si>
  <si>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</si>
  <si>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</si>
  <si>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</si>
  <si>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</si>
  <si>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</si>
  <si>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</si>
  <si>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</si>
  <si>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</si>
  <si>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</si>
  <si>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</si>
  <si>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</si>
  <si>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</si>
  <si>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</si>
  <si>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</si>
  <si>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</si>
  <si>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</si>
  <si>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</si>
  <si>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</si>
  <si>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</si>
  <si>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</si>
  <si>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</si>
  <si>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</si>
  <si>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</si>
  <si>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</si>
  <si>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</si>
  <si>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</si>
  <si>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</si>
  <si>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</si>
  <si>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</si>
  <si>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</si>
  <si>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</si>
  <si>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</si>
  <si>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</si>
  <si>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</si>
  <si>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</si>
  <si>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</si>
  <si>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</si>
  <si>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</si>
  <si>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</si>
  <si>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</si>
  <si>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</si>
  <si>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</si>
  <si>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</si>
  <si>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</si>
  <si>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</si>
  <si>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</si>
  <si>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</si>
  <si>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</si>
  <si>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</si>
  <si>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</si>
  <si>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</si>
  <si>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</si>
  <si>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</si>
  <si>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</si>
  <si>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</si>
  <si>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</si>
  <si>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</si>
  <si>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</si>
  <si>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</si>
  <si>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</si>
  <si>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</si>
  <si>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</si>
  <si>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</si>
  <si>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</si>
  <si>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</si>
  <si>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</si>
  <si>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</si>
  <si>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</si>
  <si>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</si>
  <si>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</si>
  <si>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</si>
  <si>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</si>
  <si>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</si>
  <si>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</si>
  <si>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</si>
  <si>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</si>
  <si>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</si>
  <si>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</si>
  <si>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</si>
  <si>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</si>
  <si>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</si>
  <si>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</si>
  <si>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</si>
  <si>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</si>
  <si>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</si>
  <si>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</si>
  <si>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</si>
  <si>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</si>
  <si>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</si>
  <si>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</si>
  <si>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</si>
  <si>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</si>
  <si>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</si>
  <si>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</si>
  <si>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</si>
  <si>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</si>
  <si>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</si>
  <si>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</si>
  <si>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</si>
  <si>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</si>
  <si>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</si>
  <si>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</si>
  <si>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</si>
  <si>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</si>
  <si>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</si>
  <si>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</si>
  <si>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</si>
  <si>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</si>
  <si>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</si>
  <si>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</si>
  <si>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</si>
  <si>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</si>
  <si>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</si>
  <si>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</si>
  <si>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</si>
  <si>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</si>
  <si>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</si>
  <si>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</si>
  <si>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</si>
  <si>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</si>
  <si>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</si>
  <si>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</si>
  <si>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</si>
  <si>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</si>
  <si>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</si>
  <si>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</si>
  <si>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</si>
  <si>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</si>
  <si>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</si>
  <si>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</si>
  <si>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</si>
  <si>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</si>
  <si>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</si>
  <si>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</si>
  <si>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</si>
  <si>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</si>
  <si>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</si>
  <si>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</si>
  <si>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</si>
  <si>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</si>
  <si>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</si>
  <si>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</si>
  <si>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</si>
  <si>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</si>
  <si>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</si>
  <si>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</si>
  <si>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</si>
  <si>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</si>
  <si>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</si>
  <si>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</si>
  <si>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</si>
  <si>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</si>
  <si>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</si>
  <si>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</si>
  <si>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</si>
  <si>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</si>
  <si>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</si>
  <si>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</si>
  <si>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</si>
  <si>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</si>
  <si>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</si>
  <si>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</si>
  <si>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</si>
  <si>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</si>
  <si>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</si>
  <si>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</si>
  <si>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</si>
  <si>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</si>
  <si>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</si>
  <si>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</si>
  <si>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</si>
  <si>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</si>
  <si>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</si>
  <si>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</si>
  <si>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</si>
  <si>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</si>
  <si>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</si>
  <si>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</si>
  <si>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</si>
  <si>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</si>
  <si>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</si>
  <si>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</si>
  <si>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</si>
  <si>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</si>
  <si>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</si>
  <si>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</si>
  <si>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</si>
  <si>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</si>
  <si>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</si>
  <si>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</si>
  <si>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</si>
  <si>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</si>
  <si>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</si>
  <si>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</si>
  <si>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</si>
  <si>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</si>
  <si>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</si>
  <si>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</si>
  <si>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</si>
  <si>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</si>
  <si>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</si>
  <si>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</si>
  <si>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</si>
  <si>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</si>
  <si>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</si>
  <si>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</si>
  <si>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</si>
  <si>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</si>
  <si>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</si>
  <si>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</si>
  <si>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</si>
  <si>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</si>
  <si>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</si>
  <si>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</si>
  <si>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</si>
  <si>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</si>
  <si>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</si>
  <si>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</si>
  <si>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</si>
  <si>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</si>
  <si>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</si>
  <si>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</si>
  <si>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</si>
  <si>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</si>
  <si>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</si>
  <si>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</si>
  <si>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</si>
  <si>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</si>
  <si>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</si>
  <si>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</si>
  <si>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</si>
  <si>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</si>
  <si>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</si>
  <si>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</si>
  <si>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</si>
  <si>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</si>
  <si>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</si>
  <si>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</si>
  <si>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</si>
  <si>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</si>
  <si>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</si>
  <si>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</si>
  <si>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</si>
  <si>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</si>
  <si>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</si>
  <si>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</si>
  <si>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</si>
  <si>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</si>
  <si>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</si>
  <si>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</si>
  <si>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</si>
  <si>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</si>
  <si>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</si>
  <si>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</si>
  <si>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</si>
  <si>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</si>
  <si>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</si>
  <si>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</si>
  <si>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</si>
  <si>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</si>
  <si>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</si>
  <si>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</si>
  <si>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</si>
  <si>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</si>
  <si>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</si>
  <si>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</si>
  <si>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</si>
  <si>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</si>
  <si>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</si>
  <si>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</si>
  <si>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</si>
  <si>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</si>
  <si>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</si>
  <si>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</si>
  <si>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</si>
  <si>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</si>
  <si>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</si>
  <si>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</si>
  <si>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</si>
  <si>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</si>
  <si>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</si>
  <si>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</si>
  <si>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</si>
  <si>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</si>
  <si>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</si>
  <si>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</si>
  <si>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</si>
  <si>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</si>
  <si>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</si>
  <si>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</si>
  <si>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</si>
  <si>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</si>
  <si>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</si>
  <si>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</si>
  <si>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</si>
  <si>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</si>
  <si>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</si>
  <si>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</si>
  <si>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</si>
  <si>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</si>
  <si>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</si>
  <si>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</si>
  <si>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</si>
  <si>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</si>
  <si>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</si>
  <si>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</si>
  <si>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</si>
  <si>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</si>
  <si>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</si>
  <si>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</si>
  <si>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</si>
  <si>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</si>
  <si>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</si>
  <si>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</si>
  <si>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</si>
  <si>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</si>
  <si>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</si>
  <si>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</si>
  <si>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</si>
  <si>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</si>
  <si>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</si>
  <si>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</si>
  <si>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</si>
  <si>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</si>
  <si>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</si>
  <si>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</si>
  <si>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</si>
  <si>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</si>
  <si>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</si>
  <si>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</si>
  <si>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</si>
  <si>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</si>
  <si>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</si>
  <si>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</si>
  <si>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</si>
  <si>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</si>
  <si>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</si>
  <si>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</si>
  <si>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</si>
  <si>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</si>
  <si>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</si>
  <si>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</si>
  <si>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</si>
  <si>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</si>
  <si>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</si>
  <si>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</si>
  <si>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</si>
  <si>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</si>
  <si>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</si>
  <si>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</si>
  <si>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</si>
  <si>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</si>
  <si>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</si>
  <si>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</si>
  <si>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</si>
  <si>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</si>
  <si>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</si>
  <si>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</si>
  <si>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</si>
  <si>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</si>
  <si>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</si>
  <si>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</si>
  <si>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</si>
  <si>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</si>
  <si>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</si>
  <si>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</si>
  <si>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</si>
  <si>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</si>
  <si>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</si>
  <si>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</si>
  <si>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</si>
  <si>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</si>
  <si>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</si>
  <si>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</si>
  <si>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</si>
  <si>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</si>
  <si>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</si>
  <si>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</si>
  <si>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</si>
  <si>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</si>
  <si>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</si>
  <si>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</si>
  <si>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</si>
  <si>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</si>
  <si>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</si>
  <si>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</si>
  <si>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</si>
  <si>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</si>
  <si>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</si>
  <si>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</si>
  <si>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</si>
  <si>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</si>
  <si>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</si>
  <si>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</si>
  <si>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</si>
  <si>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</si>
  <si>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</si>
  <si>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</si>
  <si>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</si>
  <si>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</si>
  <si>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</si>
  <si>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</si>
  <si>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</si>
  <si>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</si>
  <si>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</si>
  <si>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</si>
  <si>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</si>
  <si>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</si>
  <si>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</si>
  <si>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</si>
  <si>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</si>
  <si>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</si>
  <si>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</si>
  <si>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</si>
  <si>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</si>
  <si>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</si>
  <si>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</si>
  <si>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</si>
  <si>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</si>
  <si>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</si>
  <si>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</si>
  <si>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</si>
  <si>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</si>
  <si>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</si>
  <si>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</si>
  <si>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</si>
  <si>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</si>
  <si>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</si>
  <si>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</si>
  <si>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</si>
  <si>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</si>
  <si>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</si>
  <si>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</si>
  <si>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</si>
  <si>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</si>
  <si>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</si>
  <si>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</si>
  <si>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</si>
  <si>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</si>
  <si>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</si>
  <si>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</si>
  <si>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</si>
  <si>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</si>
  <si>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</si>
  <si>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</si>
  <si>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</si>
  <si>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</si>
  <si>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</si>
  <si>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</si>
  <si>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</si>
  <si>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</si>
  <si>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</si>
  <si>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</si>
  <si>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</si>
  <si>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</si>
  <si>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</si>
  <si>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</si>
  <si>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</si>
  <si>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</si>
  <si>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</si>
  <si>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</si>
  <si>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</si>
  <si>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</si>
  <si>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</si>
  <si>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</si>
  <si>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</si>
  <si>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</si>
  <si>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</si>
  <si>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</si>
  <si>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</si>
  <si>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</si>
  <si>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</si>
  <si>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</si>
  <si>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</si>
  <si>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</si>
  <si>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</si>
  <si>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</si>
  <si>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</si>
  <si>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</si>
  <si>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</si>
  <si>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</si>
  <si>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</si>
  <si>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</si>
  <si>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</si>
  <si>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</si>
  <si>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</si>
  <si>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</si>
  <si>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</si>
  <si>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</si>
  <si>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</si>
  <si>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</si>
  <si>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</si>
  <si>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</si>
  <si>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</si>
  <si>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</si>
  <si>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</si>
  <si>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</si>
  <si>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</si>
  <si>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</si>
  <si>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</si>
  <si>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</si>
  <si>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</si>
  <si>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</si>
  <si>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</si>
  <si>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</si>
  <si>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</si>
  <si>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</si>
  <si>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</si>
  <si>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</si>
  <si>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</si>
  <si>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</si>
  <si>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</si>
  <si>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</si>
  <si>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</si>
  <si>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</si>
  <si>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</si>
  <si>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</si>
  <si>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</si>
  <si>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</si>
  <si>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</si>
  <si>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</si>
  <si>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</si>
  <si>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</si>
  <si>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</si>
  <si>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</si>
  <si>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</si>
  <si>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</si>
  <si>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</si>
  <si>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</si>
  <si>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</si>
  <si>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</si>
  <si>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</si>
  <si>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</si>
  <si>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</si>
  <si>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</si>
  <si>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</si>
  <si>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</si>
  <si>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</si>
  <si>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</si>
  <si>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</si>
  <si>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</si>
  <si>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</si>
  <si>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</si>
  <si>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</si>
  <si>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</si>
  <si>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</si>
  <si>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</si>
  <si>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</si>
  <si>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</si>
  <si>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</si>
  <si>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</si>
  <si>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</si>
  <si>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</si>
  <si>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</si>
  <si>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</si>
  <si>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</si>
  <si>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</si>
  <si>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</si>
  <si>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</si>
  <si>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</si>
  <si>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</si>
  <si>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</si>
  <si>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</si>
  <si>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</si>
  <si>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</si>
  <si>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</si>
  <si>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</si>
  <si>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</si>
  <si>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</si>
  <si>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</si>
  <si>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</si>
  <si>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</si>
  <si>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</si>
  <si>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</si>
  <si>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</si>
  <si>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</si>
  <si>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</si>
  <si>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</si>
  <si>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</si>
  <si>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</si>
  <si>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</si>
  <si>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</si>
  <si>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</si>
  <si>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</si>
  <si>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</si>
  <si>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</si>
  <si>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</si>
  <si>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</si>
  <si>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</si>
  <si>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</si>
  <si>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</si>
  <si>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</si>
  <si>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</si>
  <si>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</si>
  <si>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</si>
  <si>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</si>
  <si>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</si>
  <si>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</si>
  <si>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</si>
  <si>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</si>
  <si>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</si>
  <si>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</si>
  <si>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</si>
  <si>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</si>
  <si>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</si>
  <si>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</si>
  <si>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</si>
  <si>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</si>
  <si>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</si>
  <si>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</si>
  <si>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</si>
  <si>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</si>
  <si>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</si>
  <si>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</si>
  <si>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</si>
  <si>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</si>
  <si>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</si>
  <si>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</si>
  <si>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</si>
  <si>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</si>
  <si>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</si>
  <si>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</si>
  <si>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</si>
  <si>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</si>
  <si>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</si>
  <si>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</si>
  <si>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</si>
  <si>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</si>
  <si>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</si>
  <si>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</si>
  <si>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</si>
  <si>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</si>
  <si>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</si>
  <si>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</si>
  <si>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</si>
  <si>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</si>
  <si>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</si>
  <si>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</si>
  <si>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</si>
  <si>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</si>
  <si>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</si>
  <si>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</si>
  <si>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</si>
  <si>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</si>
  <si>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</si>
  <si>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</si>
  <si>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</si>
  <si>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</si>
  <si>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</si>
  <si>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</si>
  <si>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</si>
  <si>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</si>
  <si>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</si>
  <si>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</si>
  <si>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</si>
  <si>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</si>
  <si>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</si>
  <si>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</si>
  <si>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</si>
  <si>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</si>
  <si>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</si>
  <si>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</si>
  <si>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</si>
  <si>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</si>
  <si>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</si>
  <si>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</si>
  <si>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</si>
  <si>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</si>
  <si>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</si>
  <si>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</si>
  <si>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</si>
  <si>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</si>
  <si>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</si>
  <si>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</si>
  <si>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</si>
  <si>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</si>
  <si>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</si>
  <si>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</si>
  <si>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</si>
  <si>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</si>
  <si>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</si>
  <si>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</si>
  <si>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</si>
  <si>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</si>
  <si>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</si>
  <si>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</si>
  <si>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</si>
  <si>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</si>
  <si>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</si>
  <si>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</si>
  <si>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</si>
  <si>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</si>
  <si>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</si>
  <si>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</si>
  <si>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</si>
  <si>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</si>
  <si>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</si>
  <si>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</si>
  <si>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</si>
  <si>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</si>
  <si>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</si>
  <si>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</si>
  <si>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</si>
  <si>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</si>
  <si>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</si>
  <si>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</si>
  <si>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</si>
  <si>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</si>
  <si>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</si>
  <si>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</si>
  <si>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</si>
  <si>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</si>
  <si>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</si>
  <si>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</si>
  <si>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</si>
  <si>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</si>
  <si>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</si>
  <si>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</si>
  <si>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</si>
  <si>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</si>
  <si>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</si>
  <si>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</si>
  <si>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</si>
  <si>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</si>
  <si>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</si>
  <si>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</si>
  <si>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</si>
  <si>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</si>
  <si>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</si>
  <si>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</si>
  <si>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</si>
  <si>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</si>
  <si>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</si>
  <si>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</si>
  <si>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</si>
  <si>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</si>
  <si>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</si>
  <si>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</si>
  <si>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</si>
  <si>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</si>
  <si>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</si>
  <si>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</si>
  <si>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</si>
  <si>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</si>
  <si>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</si>
  <si>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</si>
  <si>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</si>
  <si>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</si>
  <si>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</si>
  <si>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</si>
  <si>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</si>
  <si>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</si>
  <si>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</si>
  <si>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</si>
  <si>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</si>
  <si>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</si>
  <si>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</si>
  <si>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</si>
  <si>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</si>
  <si>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</si>
  <si>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</si>
  <si>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</si>
  <si>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</si>
  <si>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</si>
  <si>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</si>
  <si>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</si>
  <si>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</si>
  <si>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</si>
  <si>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</si>
  <si>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</si>
  <si>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</si>
  <si>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</si>
  <si>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</si>
  <si>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</si>
  <si>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</si>
  <si>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</si>
  <si>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</si>
  <si>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</si>
  <si>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</si>
  <si>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</si>
  <si>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</si>
  <si>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</si>
  <si>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</si>
  <si>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</si>
  <si>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</si>
  <si>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</si>
  <si>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</si>
  <si>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</si>
  <si>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</si>
  <si>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</si>
  <si>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</si>
  <si>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</si>
  <si>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</si>
  <si>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</si>
  <si>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</si>
  <si>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</si>
  <si>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</si>
  <si>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</si>
  <si>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</si>
  <si>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</si>
  <si>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</si>
  <si>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</si>
  <si>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</si>
  <si>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</si>
  <si>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</si>
  <si>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</si>
  <si>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</si>
  <si>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</si>
  <si>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</si>
  <si>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</si>
  <si>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</si>
  <si>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</si>
  <si>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</si>
  <si>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</si>
  <si>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</si>
  <si>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</si>
  <si>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</si>
  <si>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</si>
  <si>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</si>
  <si>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</si>
  <si>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</si>
  <si>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</si>
  <si>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</si>
  <si>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</si>
  <si>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</si>
  <si>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</si>
  <si>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</si>
  <si>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</si>
  <si>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</si>
  <si>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</si>
  <si>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</si>
  <si>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</si>
  <si>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</si>
  <si>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</si>
  <si>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</si>
  <si>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</si>
  <si>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</si>
  <si>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</si>
  <si>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</si>
  <si>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</si>
  <si>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</si>
  <si>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</si>
  <si>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</si>
  <si>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</si>
  <si>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</si>
  <si>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</si>
  <si>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</si>
  <si>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</si>
  <si>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</si>
  <si>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</si>
  <si>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</si>
  <si>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</si>
  <si>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</si>
  <si>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</si>
  <si>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</si>
  <si>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</si>
  <si>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</si>
  <si>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</si>
  <si>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</si>
  <si>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</si>
  <si>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</si>
  <si>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</si>
  <si>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</si>
  <si>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</si>
  <si>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</si>
  <si>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</si>
  <si>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</si>
  <si>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</si>
  <si>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</si>
  <si>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</si>
  <si>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</si>
  <si>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</si>
  <si>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</si>
  <si>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</si>
  <si>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</si>
  <si>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</si>
  <si>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</si>
  <si>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</si>
  <si>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</si>
  <si>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</si>
  <si>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</si>
  <si>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</si>
  <si>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</si>
  <si>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</si>
  <si>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</si>
  <si>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</si>
  <si>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</si>
  <si>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</si>
  <si>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</si>
  <si>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</si>
  <si>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</si>
  <si>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</si>
  <si>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</si>
  <si>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</si>
  <si>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</si>
  <si>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</si>
  <si>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</si>
  <si>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</si>
  <si>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</si>
  <si>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</si>
  <si>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</si>
  <si>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</si>
  <si>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</si>
  <si>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</si>
  <si>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</si>
  <si>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</si>
  <si>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</si>
  <si>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</si>
  <si>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</si>
  <si>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</si>
  <si>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</si>
  <si>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</si>
  <si>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</si>
  <si>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</si>
  <si>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</si>
  <si>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</si>
  <si>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</si>
  <si>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</si>
  <si>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</si>
  <si>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</si>
  <si>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</si>
  <si>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</si>
  <si>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</si>
  <si>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</si>
  <si>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</si>
  <si>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</si>
  <si>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</si>
  <si>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</si>
  <si>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</si>
  <si>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</si>
  <si>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</si>
  <si>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</si>
  <si>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</si>
  <si>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</si>
  <si>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</si>
  <si>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</si>
  <si>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</si>
  <si>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</si>
  <si>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</si>
  <si>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</si>
  <si>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</si>
  <si>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</si>
  <si>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</si>
  <si>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</si>
  <si>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</si>
  <si>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</si>
  <si>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</si>
  <si>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</si>
  <si>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</si>
  <si>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</si>
  <si>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</si>
  <si>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</si>
  <si>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</si>
  <si>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</si>
  <si>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</si>
  <si>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</si>
  <si>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</si>
  <si>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</si>
  <si>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</si>
  <si>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</si>
  <si>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</si>
  <si>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</si>
  <si>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</si>
  <si>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</si>
  <si>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</si>
  <si>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</si>
  <si>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</si>
  <si>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</si>
  <si>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</si>
  <si>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</si>
  <si>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</si>
  <si>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</si>
  <si>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</si>
  <si>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</si>
  <si>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</si>
  <si>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</si>
  <si>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</si>
  <si>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</si>
  <si>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</si>
  <si>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</si>
  <si>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</si>
  <si>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</si>
  <si>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</si>
  <si>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</si>
  <si>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</si>
  <si>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</si>
  <si>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</si>
  <si>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</si>
  <si>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</si>
  <si>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</si>
  <si>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</si>
  <si>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</si>
  <si>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</si>
  <si>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</si>
  <si>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</si>
  <si>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</si>
  <si>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</si>
  <si>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</si>
  <si>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</si>
  <si>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</si>
  <si>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</si>
  <si>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</si>
  <si>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</si>
  <si>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</si>
  <si>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</si>
  <si>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</si>
  <si>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</si>
  <si>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</si>
  <si>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</si>
  <si>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</si>
  <si>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</si>
  <si>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</si>
  <si>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</si>
  <si>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</si>
  <si>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</si>
  <si>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</si>
  <si>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</si>
  <si>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</si>
  <si>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</si>
  <si>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</si>
  <si>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</si>
  <si>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</si>
  <si>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</si>
  <si>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</si>
  <si>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</si>
  <si>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</si>
  <si>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</si>
  <si>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</si>
  <si>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</si>
  <si>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</si>
  <si>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</si>
  <si>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</si>
  <si>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</si>
  <si>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</si>
  <si>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</si>
  <si>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</si>
  <si>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</si>
  <si>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</si>
  <si>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</si>
  <si>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</si>
  <si>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</si>
  <si>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</si>
  <si>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</si>
  <si>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</si>
  <si>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</si>
  <si>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</si>
  <si>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</si>
  <si>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</si>
  <si>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</si>
  <si>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</si>
  <si>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</si>
  <si>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</si>
  <si>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</si>
  <si>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</si>
  <si>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</si>
  <si>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</si>
  <si>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</si>
  <si>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</si>
  <si>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</si>
  <si>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</si>
  <si>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</si>
  <si>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</si>
  <si>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</si>
  <si>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</si>
  <si>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</si>
  <si>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</si>
  <si>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</si>
  <si>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</si>
  <si>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</si>
  <si>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</si>
  <si>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</si>
  <si>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</si>
  <si>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</si>
  <si>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</si>
  <si>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</si>
  <si>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</si>
  <si>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</si>
  <si>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</si>
  <si>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</si>
  <si>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</si>
  <si>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</si>
  <si>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</si>
  <si>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</si>
  <si>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</si>
  <si>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</si>
  <si>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</si>
  <si>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</si>
  <si>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</si>
  <si>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</si>
  <si>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</si>
  <si>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</si>
  <si>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</si>
  <si>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</si>
  <si>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</si>
  <si>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</si>
  <si>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</si>
  <si>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</si>
  <si>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</si>
  <si>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</si>
  <si>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</si>
  <si>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</si>
  <si>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</si>
  <si>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</si>
  <si>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</si>
  <si>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</si>
  <si>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</si>
  <si>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</si>
  <si>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</si>
  <si>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</si>
  <si>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</si>
  <si>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</si>
  <si>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</si>
  <si>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</si>
  <si>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</si>
  <si>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</si>
  <si>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</si>
  <si>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</si>
  <si>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</si>
  <si>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</si>
  <si>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</si>
  <si>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</si>
  <si>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</si>
  <si>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</si>
  <si>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</si>
  <si>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</si>
  <si>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</si>
  <si>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</si>
  <si>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</si>
  <si>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</si>
  <si>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</si>
  <si>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</si>
  <si>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</si>
  <si>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</si>
  <si>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</si>
  <si>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</si>
  <si>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</si>
  <si>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</si>
  <si>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</si>
  <si>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</si>
  <si>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</si>
  <si>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</si>
  <si>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</si>
  <si>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</si>
  <si>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</si>
  <si>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</si>
  <si>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</si>
  <si>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</si>
  <si>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</si>
  <si>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</si>
  <si>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</si>
  <si>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</si>
  <si>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</si>
  <si>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</si>
  <si>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</si>
  <si>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</si>
  <si>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</si>
  <si>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</si>
  <si>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</si>
  <si>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</si>
  <si>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</si>
  <si>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</si>
  <si>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</si>
  <si>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</si>
  <si>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</si>
  <si>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</si>
  <si>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</si>
  <si>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</si>
  <si>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</si>
  <si>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</si>
  <si>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</si>
  <si>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</si>
  <si>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</si>
  <si>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</si>
  <si>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</si>
  <si>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</si>
  <si>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</si>
  <si>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</si>
  <si>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</si>
  <si>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</si>
  <si>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</si>
  <si>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</si>
  <si>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</si>
  <si>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</si>
  <si>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</si>
  <si>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</si>
  <si>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</si>
  <si>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</si>
  <si>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</si>
  <si>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</si>
  <si>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</si>
  <si>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</si>
  <si>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</si>
  <si>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</si>
  <si>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</si>
  <si>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</si>
  <si>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</si>
  <si>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</si>
  <si>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</si>
  <si>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</si>
  <si>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</si>
  <si>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</si>
  <si>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</si>
  <si>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</si>
  <si>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</si>
  <si>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</si>
  <si>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</si>
  <si>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</si>
  <si>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</si>
  <si>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</si>
  <si>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</si>
  <si>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</si>
  <si>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</si>
  <si>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</si>
  <si>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</si>
  <si>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</si>
  <si>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</si>
  <si>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</si>
  <si>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</si>
  <si>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</si>
  <si>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</si>
  <si>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</si>
  <si>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</si>
  <si>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</si>
  <si>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</si>
  <si>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</si>
  <si>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</si>
  <si>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</si>
  <si>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</si>
  <si>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</si>
  <si>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</si>
  <si>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</si>
  <si>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</si>
  <si>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</si>
  <si>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</si>
  <si>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</si>
  <si>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</si>
  <si>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</si>
  <si>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</si>
  <si>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</si>
  <si>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</si>
  <si>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</si>
  <si>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</si>
  <si>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</si>
  <si>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</si>
  <si>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</si>
  <si>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</si>
  <si>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</si>
  <si>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</si>
  <si>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</si>
  <si>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</si>
  <si>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</si>
  <si>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</si>
  <si>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</si>
  <si>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</si>
  <si>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</si>
  <si>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</si>
  <si>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</si>
  <si>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</si>
  <si>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</si>
  <si>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</si>
  <si>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</si>
  <si>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</si>
  <si>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</si>
  <si>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</si>
  <si>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</si>
  <si>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</si>
  <si>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</si>
  <si>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</si>
  <si>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</si>
  <si>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</si>
  <si>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</si>
  <si>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</si>
  <si>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</si>
  <si>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</si>
  <si>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</si>
  <si>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</si>
  <si>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</si>
  <si>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</si>
  <si>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</si>
  <si>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</si>
  <si>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</si>
  <si>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</si>
  <si>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</si>
  <si>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</si>
  <si>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</si>
  <si>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</si>
  <si>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</si>
  <si>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</si>
  <si>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</si>
  <si>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</si>
  <si>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</si>
  <si>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</si>
  <si>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</si>
  <si>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</si>
  <si>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</si>
  <si>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</si>
  <si>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</si>
  <si>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</si>
  <si>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</si>
  <si>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</si>
  <si>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</si>
  <si>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</si>
  <si>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</si>
  <si>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</si>
  <si>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</si>
  <si>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</si>
  <si>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</si>
  <si>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</si>
  <si>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</si>
  <si>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</si>
  <si>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</si>
  <si>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</si>
  <si>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</si>
  <si>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</si>
  <si>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</si>
  <si>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</si>
  <si>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</si>
  <si>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</si>
  <si>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</si>
  <si>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</si>
  <si>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</si>
  <si>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</si>
  <si>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</si>
  <si>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</si>
  <si>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</si>
  <si>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</si>
  <si>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</si>
  <si>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</si>
  <si>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</si>
  <si>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</si>
  <si>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</si>
  <si>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</si>
  <si>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</si>
  <si>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</si>
  <si>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</si>
  <si>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</si>
  <si>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</si>
  <si>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</si>
  <si>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</si>
  <si>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</si>
  <si>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</si>
  <si>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</si>
  <si>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</si>
  <si>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</si>
  <si>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</si>
  <si>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</si>
  <si>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</si>
  <si>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</si>
  <si>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</si>
  <si>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</si>
  <si>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</si>
  <si>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</si>
  <si>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</si>
  <si>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</si>
  <si>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</si>
  <si>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</si>
  <si>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</si>
  <si>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</si>
  <si>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</si>
  <si>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</si>
  <si>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</si>
  <si>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</si>
  <si>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</si>
  <si>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</si>
  <si>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</si>
  <si>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</si>
  <si>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</si>
  <si>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</si>
  <si>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</si>
  <si>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</si>
  <si>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</si>
  <si>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</si>
  <si>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</si>
  <si>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</si>
  <si>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</si>
  <si>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</si>
  <si>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</si>
  <si>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</si>
  <si>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</si>
  <si>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</si>
  <si>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</si>
  <si>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</si>
  <si>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</si>
  <si>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</si>
  <si>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</si>
  <si>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</si>
  <si>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</si>
  <si>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</si>
  <si>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</si>
  <si>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</si>
  <si>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</si>
  <si>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</si>
  <si>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</si>
  <si>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</si>
  <si>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</si>
  <si>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</si>
  <si>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</si>
  <si>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</si>
  <si>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</si>
  <si>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</si>
  <si>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</si>
  <si>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</si>
  <si>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</si>
  <si>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</si>
  <si>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</si>
  <si>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</si>
  <si>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</si>
  <si>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</si>
  <si>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</si>
  <si>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</si>
  <si>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</si>
  <si>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</si>
  <si>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</si>
  <si>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</si>
  <si>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</si>
  <si>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</si>
  <si>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</si>
  <si>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</si>
  <si>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</si>
  <si>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</si>
  <si>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</si>
  <si>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</si>
  <si>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</si>
  <si>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</si>
  <si>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</si>
  <si>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</si>
  <si>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</si>
  <si>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</si>
  <si>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</si>
  <si>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</si>
  <si>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</si>
  <si>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</si>
  <si>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</si>
  <si>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</si>
  <si>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</si>
  <si>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</si>
  <si>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</si>
  <si>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</si>
  <si>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</si>
  <si>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</si>
  <si>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</si>
  <si>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</si>
  <si>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</si>
  <si>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</si>
  <si>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</si>
  <si>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</si>
  <si>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</si>
  <si>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</si>
  <si>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</si>
  <si>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</si>
  <si>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</si>
  <si>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</si>
  <si>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</si>
  <si>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</si>
  <si>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</si>
  <si>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</si>
  <si>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</si>
  <si>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</si>
  <si>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</si>
  <si>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</si>
  <si>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</si>
  <si>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</si>
  <si>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</si>
  <si>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</si>
  <si>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</si>
  <si>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</si>
  <si>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</si>
  <si>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</si>
  <si>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</si>
  <si>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</si>
  <si>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</si>
  <si>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</si>
  <si>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</si>
  <si>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</si>
  <si>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</si>
  <si>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</si>
  <si>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</si>
  <si>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</si>
  <si>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</si>
  <si>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</si>
  <si>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</si>
  <si>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</si>
  <si>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</si>
  <si>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</si>
  <si>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</si>
  <si>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</si>
  <si>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</si>
  <si>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</si>
  <si>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</si>
  <si>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</si>
  <si>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</si>
  <si>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</si>
  <si>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</si>
  <si>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</si>
  <si>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</si>
  <si>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</si>
  <si>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</si>
  <si>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</si>
  <si>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</si>
  <si>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</si>
  <si>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</si>
  <si>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</si>
  <si>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</si>
  <si>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</si>
  <si>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</si>
  <si>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</si>
  <si>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</si>
  <si>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</si>
  <si>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</si>
  <si>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</si>
  <si>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</si>
  <si>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</si>
  <si>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</si>
  <si>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</si>
  <si>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</si>
  <si>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</si>
  <si>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</si>
  <si>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</si>
  <si>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</si>
  <si>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</si>
  <si>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</si>
  <si>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</si>
  <si>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</si>
  <si>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</si>
  <si>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</si>
  <si>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</si>
  <si>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</si>
  <si>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</si>
  <si>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</si>
  <si>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</si>
  <si>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</si>
  <si>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</si>
  <si>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</si>
  <si>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</si>
  <si>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</si>
  <si>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</si>
  <si>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</si>
  <si>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</si>
  <si>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</si>
  <si>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</si>
  <si>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</si>
  <si>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</si>
  <si>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</si>
  <si>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</si>
  <si>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</si>
  <si>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</si>
  <si>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</si>
  <si>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</si>
  <si>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</si>
  <si>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</si>
  <si>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</si>
  <si>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</si>
  <si>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</si>
  <si>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</si>
  <si>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</si>
  <si>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</si>
  <si>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</si>
  <si>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</si>
  <si>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</si>
  <si>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</si>
  <si>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</si>
  <si>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</si>
  <si>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</si>
  <si>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</si>
  <si>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</si>
  <si>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</si>
  <si>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</si>
  <si>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</si>
  <si>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</si>
  <si>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</si>
  <si>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</si>
  <si>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</si>
  <si>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</si>
  <si>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</si>
  <si>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</si>
  <si>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</si>
  <si>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</si>
  <si>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</si>
  <si>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</si>
  <si>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</si>
  <si>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</si>
  <si>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</si>
  <si>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</si>
  <si>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</si>
  <si>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</si>
  <si>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</si>
  <si>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</si>
  <si>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</si>
  <si>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</si>
  <si>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</si>
  <si>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</si>
  <si>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</si>
  <si>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</si>
  <si>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</si>
  <si>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</si>
  <si>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</si>
  <si>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</si>
  <si>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</si>
  <si>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</si>
  <si>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</si>
  <si>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</si>
  <si>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</si>
  <si>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</si>
  <si>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</si>
  <si>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</si>
  <si>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</si>
  <si>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</si>
  <si>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</si>
  <si>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</si>
  <si>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</si>
  <si>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</si>
  <si>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</si>
  <si>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</si>
  <si>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</si>
  <si>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</si>
  <si>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</si>
  <si>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</si>
  <si>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</si>
  <si>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</si>
  <si>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</si>
  <si>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</si>
  <si>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</si>
  <si>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</si>
  <si>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</si>
  <si>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</si>
  <si>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</si>
  <si>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</si>
  <si>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</si>
  <si>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</si>
  <si>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</si>
  <si>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</si>
  <si>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</si>
  <si>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</si>
  <si>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</si>
  <si>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</si>
  <si>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</si>
  <si>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</si>
  <si>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</si>
  <si>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</si>
  <si>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</si>
  <si>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</si>
  <si>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</si>
  <si>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</si>
  <si>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</si>
  <si>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</si>
  <si>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</si>
  <si>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</si>
  <si>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</si>
  <si>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</si>
  <si>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</si>
  <si>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</si>
  <si>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</si>
  <si>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</si>
  <si>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</si>
  <si>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</si>
  <si>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</si>
  <si>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</si>
  <si>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</si>
  <si>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</si>
  <si>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</si>
  <si>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</si>
  <si>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</si>
  <si>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</si>
  <si>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</si>
  <si>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</si>
  <si>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</si>
  <si>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</si>
  <si>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</si>
  <si>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</si>
  <si>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</si>
  <si>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</si>
  <si>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</si>
  <si>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</si>
  <si>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</si>
  <si>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</si>
  <si>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</si>
  <si>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</si>
  <si>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</si>
  <si>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</si>
  <si>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</si>
  <si>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</si>
  <si>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</si>
  <si>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</si>
  <si>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</si>
  <si>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</si>
  <si>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</si>
  <si>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</si>
  <si>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</si>
  <si>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</si>
  <si>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</si>
  <si>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</si>
  <si>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</si>
  <si>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</si>
  <si>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</si>
  <si>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</si>
  <si>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</si>
  <si>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</si>
  <si>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</si>
  <si>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</si>
  <si>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</si>
  <si>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</si>
  <si>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</si>
  <si>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</si>
  <si>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</si>
  <si>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</si>
  <si>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</si>
  <si>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</si>
  <si>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</si>
  <si>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</si>
  <si>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</si>
  <si>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</si>
  <si>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</si>
  <si>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</si>
  <si>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</si>
  <si>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</si>
  <si>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</si>
  <si>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</si>
  <si>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</si>
  <si>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</si>
  <si>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</si>
  <si>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</si>
  <si>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</si>
  <si>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</si>
  <si>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</si>
  <si>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</si>
  <si>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</si>
  <si>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</si>
  <si>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</si>
  <si>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</si>
  <si>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</si>
  <si>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</si>
  <si>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</si>
  <si>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</si>
  <si>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</si>
  <si>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</si>
  <si>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</si>
  <si>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</si>
  <si>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</si>
  <si>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</si>
  <si>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</si>
  <si>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</si>
  <si>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</si>
  <si>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</si>
  <si>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</si>
  <si>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</si>
  <si>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</si>
  <si>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</si>
  <si>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</si>
  <si>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</si>
  <si>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</si>
  <si>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</si>
  <si>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</si>
  <si>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</si>
  <si>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</si>
  <si>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</si>
  <si>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</si>
  <si>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</si>
  <si>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</si>
  <si>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</si>
  <si>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</si>
  <si>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</si>
  <si>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</si>
  <si>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</si>
  <si>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</si>
  <si>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</si>
  <si>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</si>
  <si>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</si>
  <si>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</si>
  <si>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</si>
  <si>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</si>
  <si>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</si>
  <si>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</si>
  <si>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</si>
  <si>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</si>
  <si>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</si>
  <si>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</si>
  <si>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</si>
  <si>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</si>
  <si>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</si>
  <si>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</si>
  <si>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</si>
  <si>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</si>
  <si>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</si>
  <si>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</si>
  <si>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</si>
  <si>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</si>
  <si>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</si>
  <si>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</si>
  <si>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</si>
  <si>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</si>
  <si>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</si>
  <si>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</si>
  <si>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</si>
  <si>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</si>
  <si>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</si>
  <si>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</si>
  <si>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</si>
  <si>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</si>
  <si>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</si>
  <si>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</si>
  <si>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</si>
  <si>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</si>
  <si>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</si>
  <si>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</si>
  <si>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</si>
  <si>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</si>
  <si>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</si>
  <si>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</si>
  <si>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</si>
  <si>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</si>
  <si>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</si>
  <si>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</si>
  <si>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</si>
  <si>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</si>
  <si>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</si>
  <si>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</si>
  <si>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</si>
  <si>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</si>
  <si>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</si>
  <si>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</si>
  <si>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</si>
  <si>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</si>
  <si>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</si>
  <si>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</si>
  <si>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</si>
  <si>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</si>
  <si>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</si>
  <si>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</si>
  <si>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</si>
  <si>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</si>
  <si>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</si>
  <si>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</si>
  <si>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</si>
  <si>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</si>
  <si>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</si>
  <si>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</si>
  <si>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</si>
  <si>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</si>
  <si>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</si>
  <si>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</si>
  <si>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</si>
  <si>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</si>
  <si>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</si>
  <si>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</si>
  <si>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</si>
  <si>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</si>
  <si>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</si>
  <si>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</si>
  <si>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</si>
  <si>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</si>
  <si>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</si>
  <si>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</si>
  <si>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</si>
  <si>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</si>
  <si>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</si>
  <si>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</si>
  <si>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</si>
  <si>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</si>
  <si>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</si>
  <si>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</si>
  <si>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</si>
  <si>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</si>
  <si>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</si>
  <si>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</si>
  <si>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</si>
  <si>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</si>
  <si>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</si>
  <si>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</si>
  <si>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</si>
  <si>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</si>
  <si>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</si>
  <si>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</si>
  <si>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</si>
  <si>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</si>
  <si>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</si>
  <si>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</si>
  <si>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</si>
  <si>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</si>
  <si>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</si>
  <si>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</si>
  <si>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</si>
  <si>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</si>
  <si>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</si>
  <si>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</si>
  <si>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</si>
  <si>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</si>
  <si>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</si>
  <si>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</si>
  <si>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</si>
  <si>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</si>
  <si>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</si>
  <si>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</si>
  <si>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</si>
  <si>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</si>
  <si>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</si>
  <si>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</si>
  <si>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</si>
  <si>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</si>
  <si>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</si>
  <si>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</si>
  <si>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</si>
  <si>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</si>
  <si>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</si>
  <si>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</si>
  <si>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</si>
  <si>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</si>
  <si>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</si>
  <si>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</si>
  <si>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</si>
  <si>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</si>
  <si>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</si>
  <si>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</si>
  <si>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</si>
  <si>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</si>
  <si>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</si>
  <si>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</si>
  <si>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</si>
  <si>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</si>
  <si>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</si>
  <si>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</si>
  <si>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</si>
  <si>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</si>
  <si>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</si>
  <si>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</si>
  <si>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</si>
  <si>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</si>
  <si>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</si>
  <si>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</si>
  <si>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</si>
  <si>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</si>
  <si>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</si>
  <si>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</si>
  <si>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</si>
  <si>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</si>
  <si>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</si>
  <si>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</si>
  <si>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</si>
  <si>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</si>
  <si>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</si>
  <si>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</si>
  <si>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</si>
  <si>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</si>
  <si>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</si>
  <si>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</si>
  <si>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</si>
  <si>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</si>
  <si>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</si>
  <si>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</si>
  <si>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</si>
  <si>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</si>
  <si>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</si>
  <si>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</si>
  <si>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</si>
  <si>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</si>
  <si>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</si>
  <si>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</si>
  <si>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</si>
  <si>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</si>
  <si>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</si>
  <si>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</si>
  <si>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</si>
  <si>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</si>
  <si>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</si>
  <si>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</si>
  <si>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</si>
  <si>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</si>
  <si>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</si>
  <si>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</si>
  <si>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</si>
  <si>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</si>
  <si>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</si>
  <si>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</si>
  <si>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</si>
  <si>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</si>
  <si>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</si>
  <si>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</si>
  <si>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</si>
  <si>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</si>
  <si>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</si>
  <si>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</si>
  <si>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</si>
  <si>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</si>
  <si>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</si>
  <si>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</si>
  <si>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</si>
  <si>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</si>
  <si>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</si>
  <si>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</si>
  <si>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</si>
  <si>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</si>
  <si>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</si>
  <si>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</si>
  <si>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</si>
  <si>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</si>
  <si>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</si>
  <si>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</si>
  <si>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</si>
  <si>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</si>
  <si>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</si>
  <si>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</si>
  <si>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</si>
  <si>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</si>
  <si>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</si>
  <si>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</si>
  <si>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</si>
  <si>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</si>
  <si>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</si>
  <si>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</si>
  <si>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</si>
  <si>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</si>
  <si>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</si>
  <si>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</si>
  <si>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</si>
  <si>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</si>
  <si>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</si>
  <si>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</si>
  <si>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</si>
  <si>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</si>
  <si>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</si>
  <si>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</si>
  <si>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</si>
  <si>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</si>
  <si>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</si>
  <si>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</si>
  <si>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</si>
  <si>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</si>
  <si>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</si>
  <si>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</si>
  <si>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</si>
  <si>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</si>
  <si>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</si>
  <si>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</si>
  <si>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</si>
  <si>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</si>
  <si>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</si>
  <si>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</si>
  <si>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</si>
  <si>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</si>
  <si>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</si>
  <si>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</si>
  <si>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</si>
  <si>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</si>
  <si>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</si>
  <si>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</si>
  <si>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</si>
  <si>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</si>
  <si>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</si>
  <si>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</si>
  <si>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</si>
  <si>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</si>
  <si>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</si>
  <si>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</si>
  <si>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</si>
  <si>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</si>
  <si>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</si>
  <si>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</si>
  <si>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</si>
  <si>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</si>
  <si>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</si>
  <si>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</si>
  <si>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</si>
  <si>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</si>
  <si>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</si>
  <si>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</si>
  <si>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</si>
  <si>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</si>
  <si>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</si>
  <si>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</si>
  <si>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</si>
  <si>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</si>
  <si>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</si>
  <si>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</si>
  <si>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</si>
  <si>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</si>
  <si>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</si>
  <si>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</si>
  <si>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</si>
  <si>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</si>
  <si>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</si>
  <si>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</si>
  <si>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</si>
  <si>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</si>
  <si>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</si>
  <si>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</si>
  <si>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</si>
  <si>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</si>
  <si>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</si>
  <si>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</si>
  <si>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</si>
  <si>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</si>
  <si>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</si>
  <si>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</si>
  <si>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</si>
  <si>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</si>
  <si>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</si>
  <si>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</si>
  <si>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</si>
  <si>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</si>
  <si>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</si>
  <si>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</si>
  <si>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</si>
  <si>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</si>
  <si>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</si>
  <si>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</si>
  <si>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</si>
  <si>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</si>
  <si>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</si>
  <si>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</si>
  <si>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</si>
  <si>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</si>
  <si>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</si>
  <si>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</si>
  <si>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</si>
  <si>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</si>
  <si>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</si>
  <si>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</si>
  <si>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</si>
  <si>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</si>
  <si>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</si>
  <si>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</si>
  <si>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</si>
  <si>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</si>
  <si>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</si>
  <si>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</si>
  <si>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</si>
  <si>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</si>
  <si>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</si>
  <si>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</si>
  <si>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</si>
  <si>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</si>
  <si>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</si>
  <si>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</si>
  <si>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</si>
  <si>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</si>
  <si>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</si>
  <si>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</si>
  <si>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</si>
  <si>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</si>
  <si>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</si>
  <si>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</si>
  <si>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</si>
  <si>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</si>
  <si>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</si>
  <si>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</si>
  <si>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</si>
  <si>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</si>
  <si>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</si>
  <si>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</si>
  <si>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</si>
  <si>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</si>
  <si>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</si>
  <si>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</si>
  <si>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</si>
  <si>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</si>
  <si>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</si>
  <si>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</si>
  <si>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</si>
  <si>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</si>
  <si>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</si>
  <si>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</si>
  <si>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</si>
  <si>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</si>
  <si>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</si>
  <si>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</si>
  <si>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</si>
  <si>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</si>
  <si>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</si>
  <si>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</si>
  <si>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</si>
  <si>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</si>
  <si>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</si>
  <si>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</si>
  <si>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</si>
  <si>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</si>
  <si>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</si>
  <si>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</si>
  <si>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</si>
  <si>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</si>
  <si>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</si>
  <si>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</si>
  <si>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</si>
  <si>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</si>
  <si>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</si>
  <si>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</si>
  <si>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</si>
  <si>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</si>
  <si>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</si>
  <si>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</si>
  <si>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</si>
  <si>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</si>
  <si>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</si>
  <si>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</si>
  <si>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</si>
  <si>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</si>
  <si>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</si>
  <si>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</si>
  <si>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</si>
  <si>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</si>
  <si>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</si>
  <si>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</si>
  <si>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</si>
  <si>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</si>
  <si>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</si>
  <si>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</si>
  <si>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</si>
  <si>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</si>
  <si>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</si>
  <si>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</si>
  <si>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</si>
  <si>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</si>
  <si>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</si>
  <si>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</si>
  <si>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</si>
  <si>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</si>
  <si>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</si>
  <si>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</si>
  <si>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</si>
  <si>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</si>
  <si>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</si>
  <si>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</si>
  <si>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</si>
  <si>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</si>
  <si>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</si>
  <si>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</si>
  <si>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</si>
  <si>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</si>
  <si>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</si>
  <si>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</si>
  <si>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</si>
  <si>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</si>
  <si>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</si>
  <si>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</si>
  <si>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</si>
  <si>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</si>
  <si>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</si>
  <si>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</si>
  <si>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</si>
  <si>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</si>
  <si>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</si>
  <si>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</si>
  <si>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</si>
  <si>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</si>
  <si>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</si>
  <si>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</si>
  <si>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</si>
  <si>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</si>
  <si>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</si>
  <si>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</si>
  <si>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</si>
  <si>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</si>
  <si>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</si>
  <si>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</si>
  <si>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</si>
  <si>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</si>
  <si>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</si>
  <si>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</si>
  <si>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</si>
  <si>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</si>
  <si>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</si>
  <si>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</si>
  <si>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</si>
  <si>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</si>
  <si>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</si>
  <si>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</si>
  <si>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</si>
  <si>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</si>
  <si>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</si>
  <si>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</si>
  <si>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</si>
  <si>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</si>
  <si>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</si>
  <si>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</si>
  <si>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</si>
  <si>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</si>
  <si>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</si>
  <si>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</si>
  <si>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</si>
  <si>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</si>
  <si>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</si>
  <si>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</si>
  <si>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</si>
  <si>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</si>
  <si>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</si>
  <si>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</si>
  <si>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</si>
  <si>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</si>
  <si>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</si>
  <si>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</si>
  <si>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</si>
  <si>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</si>
  <si>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</si>
  <si>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</si>
  <si>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</si>
  <si>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</si>
  <si>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</si>
  <si>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</si>
  <si>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</si>
  <si>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</si>
  <si>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</si>
  <si>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</si>
  <si>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</si>
  <si>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</si>
  <si>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</si>
  <si>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</si>
  <si>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</si>
  <si>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</si>
  <si>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</si>
  <si>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</si>
  <si>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</si>
  <si>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</si>
  <si>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</si>
  <si>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</si>
  <si>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</si>
  <si>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</si>
  <si>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</si>
  <si>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</si>
  <si>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</si>
  <si>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</si>
  <si>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</si>
  <si>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</si>
  <si>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</si>
  <si>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</si>
  <si>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</si>
  <si>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</si>
  <si>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</si>
  <si>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</si>
  <si>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</si>
  <si>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</si>
  <si>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</si>
  <si>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</si>
  <si>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</si>
  <si>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</si>
  <si>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</si>
  <si>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</si>
  <si>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</si>
  <si>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</si>
  <si>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</si>
  <si>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</si>
  <si>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</si>
  <si>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</si>
  <si>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</si>
  <si>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</si>
  <si>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</si>
  <si>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</si>
  <si>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</si>
  <si>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</si>
  <si>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</si>
  <si>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</si>
  <si>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</si>
  <si>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</si>
  <si>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</si>
  <si>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</si>
  <si>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</si>
  <si>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</si>
  <si>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</si>
  <si>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</si>
  <si>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</si>
  <si>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</si>
  <si>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</si>
  <si>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</si>
  <si>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</si>
  <si>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</si>
  <si>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</si>
  <si>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</si>
  <si>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</si>
  <si>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</si>
  <si>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</si>
  <si>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</si>
  <si>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</si>
  <si>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</si>
  <si>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</si>
  <si>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</si>
  <si>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</si>
  <si>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</si>
  <si>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</si>
  <si>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</si>
  <si>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</si>
  <si>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</si>
  <si>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</si>
  <si>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</si>
  <si>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</si>
  <si>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</si>
  <si>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</si>
  <si>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</si>
  <si>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</si>
  <si>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</si>
  <si>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</si>
  <si>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</si>
  <si>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</si>
  <si>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</si>
  <si>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</si>
  <si>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</si>
  <si>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</si>
  <si>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</si>
  <si>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</si>
  <si>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</si>
  <si>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</si>
  <si>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</si>
  <si>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</si>
  <si>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</si>
  <si>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</si>
  <si>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</si>
  <si>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</si>
  <si>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</si>
  <si>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</si>
  <si>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</si>
  <si>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</si>
  <si>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</si>
  <si>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</si>
  <si>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</si>
  <si>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</si>
  <si>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</si>
  <si>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</si>
  <si>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</si>
  <si>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</si>
  <si>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</si>
  <si>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</si>
  <si>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</si>
  <si>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</si>
  <si>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</si>
  <si>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</si>
  <si>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</si>
  <si>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</si>
  <si>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</si>
  <si>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</si>
  <si>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</si>
  <si>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</si>
  <si>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</si>
  <si>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</si>
  <si>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</si>
  <si>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</si>
  <si>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</si>
  <si>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</si>
  <si>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</si>
  <si>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</si>
  <si>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</si>
  <si>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</si>
  <si>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</si>
  <si>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</si>
  <si>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</si>
  <si>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</si>
  <si>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</si>
  <si>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</si>
  <si>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</si>
  <si>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</si>
  <si>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</si>
  <si>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</si>
  <si>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</si>
  <si>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</si>
  <si>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</si>
  <si>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</si>
  <si>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</si>
  <si>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</si>
  <si>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</si>
  <si>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</si>
  <si>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</si>
  <si>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</si>
  <si>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</si>
  <si>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</si>
  <si>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</si>
  <si>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</si>
  <si>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</si>
  <si>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</si>
  <si>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</si>
  <si>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</si>
  <si>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</si>
  <si>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</si>
  <si>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</si>
  <si>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</si>
  <si>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</si>
  <si>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</si>
  <si>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</si>
  <si>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</si>
  <si>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</si>
  <si>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</si>
  <si>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</si>
  <si>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</si>
  <si>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</si>
  <si>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</si>
  <si>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</si>
  <si>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</si>
  <si>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</si>
  <si>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</si>
  <si>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</si>
  <si>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</si>
  <si>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</si>
  <si>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</si>
  <si>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</si>
  <si>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</si>
  <si>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</si>
  <si>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</si>
  <si>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</si>
  <si>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</si>
  <si>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</si>
  <si>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</si>
  <si>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</si>
  <si>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</si>
  <si>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</si>
  <si>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</si>
  <si>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</si>
  <si>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</si>
  <si>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</si>
  <si>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</si>
  <si>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</si>
  <si>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</si>
  <si>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</si>
  <si>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</si>
  <si>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</si>
  <si>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</si>
  <si>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</si>
  <si>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</si>
  <si>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</si>
  <si>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</si>
  <si>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</si>
  <si>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</si>
  <si>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</si>
  <si>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</si>
  <si>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</si>
  <si>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</si>
  <si>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</si>
  <si>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</si>
  <si>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</si>
  <si>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</si>
  <si>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</si>
  <si>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</si>
  <si>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</si>
  <si>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</si>
  <si>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</si>
  <si>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</si>
  <si>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</si>
  <si>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</si>
  <si>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</si>
  <si>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</si>
  <si>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</si>
  <si>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</si>
  <si>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</si>
  <si>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</si>
  <si>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</si>
  <si>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</si>
  <si>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</si>
  <si>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</si>
  <si>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</si>
  <si>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</si>
  <si>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</si>
  <si>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</si>
  <si>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</si>
  <si>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</si>
  <si>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</si>
  <si>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</si>
  <si>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</si>
  <si>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</si>
  <si>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</si>
  <si>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</si>
  <si>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</si>
  <si>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</si>
  <si>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</si>
  <si>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</si>
  <si>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</si>
  <si>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</si>
  <si>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</si>
  <si>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</si>
  <si>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</si>
  <si>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</si>
  <si>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</si>
  <si>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</si>
  <si>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</si>
  <si>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</si>
  <si>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</si>
  <si>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</si>
  <si>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</si>
  <si>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</si>
  <si>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</si>
  <si>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</si>
  <si>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</si>
  <si>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</si>
  <si>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</si>
  <si>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</si>
  <si>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</si>
  <si>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</si>
  <si>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</si>
  <si>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</si>
  <si>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</si>
  <si>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</si>
  <si>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</si>
  <si>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</si>
  <si>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</si>
  <si>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</si>
  <si>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</si>
  <si>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</si>
  <si>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</si>
  <si>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</si>
  <si>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</si>
  <si>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</si>
  <si>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</si>
  <si>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</si>
  <si>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</si>
  <si>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</si>
  <si>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</si>
  <si>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</si>
  <si>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</si>
  <si>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</si>
  <si>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</si>
  <si>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</si>
  <si>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</si>
  <si>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</si>
  <si>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</si>
  <si>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</si>
  <si>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</si>
  <si>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</si>
  <si>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</si>
  <si>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</si>
  <si>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</si>
  <si>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</si>
  <si>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</si>
  <si>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</si>
  <si>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</si>
  <si>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</si>
  <si>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</si>
  <si>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</si>
  <si>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</si>
  <si>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</si>
  <si>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</si>
  <si>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</si>
  <si>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</si>
  <si>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</si>
  <si>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</si>
  <si>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</si>
  <si>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</si>
  <si>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</si>
  <si>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</si>
  <si>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</si>
  <si>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</si>
  <si>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</si>
  <si>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</si>
  <si>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</si>
  <si>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</si>
  <si>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</si>
  <si>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</si>
  <si>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</si>
  <si>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</si>
  <si>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</si>
  <si>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</si>
  <si>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</si>
  <si>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</si>
  <si>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</si>
  <si>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</si>
  <si>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</si>
  <si>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</si>
  <si>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</si>
  <si>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</si>
  <si>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</si>
  <si>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</si>
  <si>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</si>
  <si>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</si>
  <si>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</si>
  <si>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</si>
  <si>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</si>
  <si>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</si>
  <si>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</si>
  <si>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</si>
  <si>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</si>
  <si>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</si>
  <si>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</si>
  <si>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</si>
  <si>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</si>
  <si>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</si>
  <si>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</si>
  <si>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</si>
  <si>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</si>
  <si>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</si>
  <si>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</si>
  <si>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</si>
  <si>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</si>
  <si>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</si>
  <si>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</si>
  <si>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</si>
  <si>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</si>
  <si>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</si>
  <si>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</si>
  <si>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</si>
  <si>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</si>
  <si>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</si>
  <si>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</si>
  <si>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</si>
  <si>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</si>
  <si>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</si>
  <si>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</si>
  <si>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</si>
  <si>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</si>
  <si>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</si>
  <si>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</si>
  <si>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</si>
  <si>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</si>
  <si>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</si>
  <si>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</si>
  <si>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</si>
  <si>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</si>
  <si>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</si>
  <si>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</si>
  <si>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</si>
  <si>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</si>
  <si>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</si>
  <si>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</si>
  <si>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</si>
  <si>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</si>
  <si>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</si>
  <si>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</si>
  <si>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</si>
  <si>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</si>
  <si>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</si>
  <si>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</si>
  <si>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</si>
  <si>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</si>
  <si>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</si>
  <si>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</si>
  <si>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</si>
  <si>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</si>
  <si>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</si>
  <si>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</si>
  <si>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</si>
  <si>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</si>
  <si>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</si>
  <si>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</si>
  <si>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</si>
  <si>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</si>
  <si>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</si>
  <si>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</si>
  <si>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</si>
  <si>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</si>
  <si>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</si>
  <si>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</si>
  <si>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</si>
  <si>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</si>
  <si>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</si>
  <si>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</si>
  <si>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</si>
  <si>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</si>
  <si>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</si>
  <si>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</si>
  <si>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</si>
  <si>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</si>
  <si>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</si>
  <si>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</si>
  <si>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</si>
  <si>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</si>
  <si>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</si>
  <si>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</si>
  <si>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</si>
  <si>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</si>
  <si>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</si>
  <si>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</si>
  <si>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</si>
  <si>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</si>
  <si>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</si>
  <si>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</si>
  <si>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</si>
  <si>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</si>
  <si>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</si>
  <si>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</si>
  <si>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</si>
  <si>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</si>
  <si>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</si>
  <si>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</si>
  <si>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</si>
  <si>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</si>
  <si>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</si>
  <si>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</si>
  <si>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</si>
  <si>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</si>
  <si>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</si>
  <si>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</si>
  <si>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</si>
  <si>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</si>
  <si>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</si>
  <si>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</si>
  <si>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</si>
  <si>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</si>
  <si>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</si>
  <si>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</si>
  <si>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</si>
  <si>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</si>
  <si>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</si>
  <si>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</si>
  <si>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</si>
  <si>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</si>
  <si>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</si>
  <si>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</si>
  <si>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</si>
  <si>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</si>
  <si>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</si>
  <si>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</si>
  <si>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</si>
  <si>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</si>
  <si>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</si>
  <si>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</si>
  <si>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</si>
  <si>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</si>
  <si>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</si>
  <si>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</si>
  <si>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</si>
  <si>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</si>
  <si>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</si>
  <si>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</si>
  <si>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</si>
  <si>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</si>
  <si>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</si>
  <si>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</si>
  <si>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</si>
  <si>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</si>
  <si>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</si>
  <si>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</si>
  <si>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</si>
  <si>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</si>
  <si>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</si>
  <si>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</si>
  <si>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</si>
  <si>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</si>
  <si>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</si>
  <si>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</si>
  <si>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</si>
  <si>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</si>
  <si>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</si>
  <si>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</si>
  <si>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</si>
  <si>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</si>
  <si>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</si>
  <si>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</si>
  <si>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</si>
  <si>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</si>
  <si>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</si>
  <si>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</si>
  <si>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</si>
  <si>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</si>
  <si>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</si>
  <si>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</si>
  <si>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</si>
  <si>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</si>
  <si>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</si>
  <si>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</si>
  <si>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</si>
  <si>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</si>
  <si>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</si>
  <si>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</si>
  <si>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</si>
  <si>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</si>
  <si>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</si>
  <si>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</si>
  <si>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</si>
  <si>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</si>
  <si>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</si>
  <si>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</si>
  <si>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</si>
  <si>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</si>
  <si>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</si>
  <si>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</si>
  <si>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</si>
  <si>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</si>
  <si>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</si>
  <si>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</si>
  <si>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</si>
  <si>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</si>
  <si>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</si>
  <si>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</si>
  <si>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</si>
  <si>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</si>
  <si>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</si>
  <si>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</si>
  <si>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</si>
  <si>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</si>
  <si>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</si>
  <si>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</si>
  <si>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</si>
  <si>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</si>
  <si>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</si>
  <si>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</si>
  <si>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</si>
  <si>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</si>
  <si>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</si>
  <si>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</si>
  <si>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</si>
  <si>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</si>
  <si>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</si>
  <si>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</si>
  <si>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</si>
  <si>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</si>
  <si>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</si>
  <si>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</si>
  <si>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</si>
  <si>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</si>
  <si>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</si>
  <si>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</si>
  <si>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</si>
  <si>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</si>
  <si>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</si>
  <si>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</si>
  <si>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</si>
  <si>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</si>
  <si>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</si>
  <si>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</si>
  <si>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</si>
  <si>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</si>
  <si>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</si>
  <si>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</si>
  <si>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</si>
  <si>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</si>
  <si>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</si>
  <si>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</si>
  <si>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</si>
  <si>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</si>
  <si>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</si>
  <si>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</si>
  <si>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</si>
  <si>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</si>
  <si>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</si>
  <si>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</si>
  <si>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</si>
  <si>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</si>
  <si>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</si>
  <si>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</si>
  <si>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</si>
  <si>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</si>
  <si>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</si>
  <si>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</si>
  <si>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</si>
  <si>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</si>
  <si>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</si>
  <si>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</si>
  <si>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</si>
  <si>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</si>
  <si>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</si>
  <si>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</si>
  <si>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</si>
  <si>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</si>
  <si>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</si>
  <si>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</si>
  <si>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</si>
  <si>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</si>
  <si>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</si>
  <si>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</si>
  <si>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</si>
  <si>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</si>
  <si>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</si>
  <si>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</si>
  <si>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</si>
  <si>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</si>
  <si>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</si>
  <si>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</si>
  <si>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</si>
  <si>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</si>
  <si>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</si>
  <si>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</si>
  <si>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</si>
  <si>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</si>
  <si>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</si>
  <si>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</si>
  <si>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</si>
  <si>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</si>
  <si>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</si>
  <si>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</si>
  <si>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</si>
  <si>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</si>
  <si>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</si>
  <si>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</si>
  <si>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</si>
  <si>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</si>
  <si>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</si>
  <si>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</si>
  <si>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</si>
  <si>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</si>
  <si>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</si>
  <si>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</si>
  <si>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</si>
  <si>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</si>
  <si>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</si>
  <si>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</si>
  <si>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</si>
  <si>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</si>
  <si>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</si>
  <si>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</si>
  <si>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</si>
  <si>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</si>
  <si>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</si>
  <si>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</si>
  <si>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</si>
  <si>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</si>
  <si>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</si>
  <si>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</si>
  <si>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</si>
  <si>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</si>
  <si>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</si>
  <si>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</si>
  <si>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</si>
  <si>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</si>
  <si>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</si>
  <si>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</si>
  <si>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</si>
  <si>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</si>
  <si>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</si>
  <si>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</si>
  <si>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</si>
  <si>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</si>
  <si>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</si>
  <si>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</si>
  <si>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</si>
  <si>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</si>
  <si>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</si>
  <si>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</si>
  <si>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</si>
  <si>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</si>
  <si>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</si>
  <si>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</si>
  <si>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</si>
  <si>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</si>
  <si>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</si>
  <si>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</si>
  <si>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</si>
  <si>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</si>
  <si>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</si>
  <si>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</si>
  <si>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</si>
  <si>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</si>
  <si>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</si>
  <si>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</si>
  <si>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</si>
  <si>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</si>
  <si>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</si>
  <si>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</si>
  <si>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</si>
  <si>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</si>
  <si>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</si>
  <si>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</si>
  <si>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</si>
  <si>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</si>
  <si>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</si>
  <si>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</si>
  <si>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</si>
  <si>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</si>
  <si>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</si>
  <si>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</si>
  <si>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</si>
  <si>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</si>
  <si>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</si>
  <si>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</si>
  <si>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</si>
  <si>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</si>
  <si>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</si>
  <si>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</si>
  <si>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</si>
  <si>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</si>
  <si>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</si>
  <si>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</si>
  <si>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</si>
  <si>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</si>
  <si>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</si>
  <si>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</si>
  <si>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</si>
  <si>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</si>
  <si>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</si>
  <si>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</si>
  <si>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</si>
  <si>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</si>
  <si>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</si>
  <si>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</si>
  <si>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</si>
  <si>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</si>
  <si>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</si>
  <si>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</si>
  <si>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</si>
  <si>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</si>
  <si>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</si>
  <si>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</si>
  <si>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</si>
  <si>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</si>
  <si>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</si>
  <si>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</si>
  <si>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</si>
  <si>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</si>
  <si>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</si>
  <si>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</si>
  <si>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</si>
  <si>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</si>
  <si>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</si>
  <si>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</si>
  <si>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</si>
  <si>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</si>
  <si>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</si>
  <si>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</si>
  <si>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</si>
  <si>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</si>
  <si>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</si>
  <si>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</si>
  <si>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</si>
  <si>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</si>
  <si>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</si>
  <si>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</si>
  <si>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</si>
  <si>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</si>
  <si>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</si>
  <si>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</si>
  <si>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</si>
  <si>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</si>
  <si>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</si>
  <si>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</si>
  <si>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</si>
  <si>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</si>
  <si>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</si>
  <si>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</si>
  <si>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</si>
  <si>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</si>
  <si>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</si>
  <si>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</si>
  <si>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</si>
  <si>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</si>
  <si>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</si>
  <si>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</si>
  <si>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</si>
  <si>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</si>
  <si>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</si>
  <si>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</si>
  <si>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</si>
  <si>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</si>
  <si>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</si>
  <si>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</si>
  <si>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</si>
  <si>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</si>
  <si>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</si>
  <si>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</si>
  <si>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</si>
  <si>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</si>
  <si>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</si>
  <si>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</si>
  <si>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</si>
  <si>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</si>
  <si>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</si>
  <si>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</si>
  <si>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</si>
  <si>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</si>
  <si>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</si>
  <si>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</si>
  <si>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</si>
  <si>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</si>
  <si>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</si>
  <si>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</si>
  <si>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</si>
  <si>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</si>
  <si>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</si>
  <si>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</si>
  <si>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</si>
  <si>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</si>
  <si>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</si>
  <si>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</si>
  <si>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</si>
  <si>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</si>
  <si>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</si>
  <si>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</si>
  <si>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</si>
  <si>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</si>
  <si>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</si>
  <si>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</si>
  <si>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</si>
  <si>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</si>
  <si>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</si>
  <si>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</si>
  <si>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</si>
  <si>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</si>
  <si>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</si>
  <si>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</si>
  <si>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</si>
  <si>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</si>
  <si>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</si>
  <si>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</si>
  <si>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</si>
  <si>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</si>
  <si>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</si>
  <si>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</si>
  <si>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</si>
  <si>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</si>
  <si>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</si>
  <si>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</si>
  <si>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</si>
  <si>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</si>
  <si>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</si>
  <si>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</si>
  <si>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</si>
  <si>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</si>
  <si>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</si>
  <si>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</si>
  <si>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</si>
  <si>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</si>
  <si>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</si>
  <si>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</si>
  <si>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</si>
  <si>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</si>
  <si>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</si>
  <si>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</si>
  <si>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</si>
  <si>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</si>
  <si>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</si>
  <si>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</si>
  <si>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</si>
  <si>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</si>
  <si>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</si>
  <si>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</si>
  <si>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</si>
  <si>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</si>
  <si>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</si>
  <si>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</si>
  <si>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</si>
  <si>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</si>
  <si>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</si>
  <si>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</si>
  <si>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</si>
  <si>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</si>
  <si>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</si>
  <si>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</si>
  <si>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</si>
  <si>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</si>
  <si>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</si>
  <si>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</si>
  <si>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</si>
  <si>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</si>
  <si>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</si>
  <si>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</si>
  <si>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</si>
  <si>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</si>
  <si>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</si>
  <si>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</si>
  <si>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</si>
  <si>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</si>
  <si>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</si>
  <si>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</si>
  <si>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</si>
  <si>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</si>
  <si>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</si>
  <si>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</si>
  <si>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</si>
  <si>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</si>
  <si>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</si>
  <si>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</si>
  <si>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</si>
  <si>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</si>
  <si>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</si>
  <si>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</si>
  <si>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</si>
  <si>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</si>
  <si>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</si>
  <si>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</si>
  <si>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</si>
  <si>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</si>
  <si>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</si>
  <si>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</si>
  <si>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</si>
  <si>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</si>
  <si>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</si>
  <si>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</si>
  <si>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</si>
  <si>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</si>
  <si>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</si>
  <si>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</si>
  <si>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</si>
  <si>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</si>
  <si>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</si>
  <si>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</si>
  <si>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</si>
  <si>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</si>
  <si>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</si>
  <si>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</si>
  <si>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</si>
  <si>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</si>
  <si>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</si>
  <si>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</si>
  <si>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</si>
  <si>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</si>
  <si>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</si>
  <si>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</si>
  <si>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</si>
  <si>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</si>
  <si>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</si>
  <si>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</si>
  <si>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</si>
  <si>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</si>
  <si>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</si>
  <si>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</si>
  <si>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</si>
  <si>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</si>
  <si>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</si>
  <si>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</si>
  <si>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</si>
  <si>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</si>
  <si>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</si>
  <si>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</si>
  <si>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</si>
  <si>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</si>
  <si>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</si>
  <si>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</si>
  <si>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</si>
  <si>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</si>
  <si>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</si>
  <si>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</si>
  <si>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</si>
  <si>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</si>
  <si>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</si>
  <si>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</si>
  <si>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</si>
  <si>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</si>
  <si>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</si>
  <si>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</si>
  <si>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</si>
  <si>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</si>
  <si>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</si>
  <si>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</si>
  <si>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</si>
  <si>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</si>
  <si>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</si>
  <si>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</si>
  <si>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</si>
  <si>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</si>
  <si>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</si>
  <si>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</si>
  <si>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</si>
  <si>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</si>
  <si>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</si>
  <si>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</si>
  <si>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</si>
  <si>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</si>
  <si>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</si>
  <si>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</si>
  <si>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</si>
  <si>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</si>
  <si>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</si>
  <si>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</si>
  <si>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</si>
  <si>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</si>
  <si>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</si>
  <si>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</si>
  <si>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</si>
  <si>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</si>
  <si>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</si>
  <si>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</si>
  <si>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</si>
  <si>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</si>
  <si>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</si>
  <si>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</si>
  <si>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</si>
  <si>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</si>
  <si>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</si>
  <si>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</si>
  <si>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</si>
  <si>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</si>
  <si>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</si>
  <si>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</si>
  <si>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</si>
  <si>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</si>
  <si>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</si>
  <si>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</si>
  <si>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</si>
  <si>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</si>
  <si>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</si>
  <si>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</si>
  <si>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</si>
  <si>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</si>
  <si>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</si>
  <si>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</si>
  <si>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</si>
  <si>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</si>
  <si>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</si>
  <si>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</si>
  <si>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</si>
  <si>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</si>
  <si>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</si>
  <si>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</si>
  <si>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</si>
  <si>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</si>
  <si>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</si>
  <si>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</si>
  <si>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</si>
  <si>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</si>
  <si>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</si>
  <si>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</si>
  <si>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</si>
  <si>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</si>
  <si>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</si>
  <si>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</si>
  <si>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</si>
  <si>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</si>
  <si>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</si>
  <si>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</si>
  <si>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</si>
  <si>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</si>
  <si>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</si>
  <si>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</si>
  <si>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</si>
  <si>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</si>
  <si>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</si>
  <si>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</si>
  <si>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</si>
  <si>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</si>
  <si>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</si>
  <si>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</si>
  <si>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</si>
  <si>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</si>
  <si>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</si>
  <si>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</si>
  <si>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</si>
  <si>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</si>
  <si>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</si>
  <si>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</si>
  <si>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</si>
  <si>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</si>
  <si>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</si>
  <si>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</si>
  <si>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</si>
  <si>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</si>
  <si>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</si>
  <si>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</si>
  <si>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</si>
  <si>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</si>
  <si>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</si>
  <si>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</si>
  <si>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</si>
  <si>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</si>
  <si>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</si>
  <si>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</si>
  <si>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</si>
  <si>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</si>
  <si>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</si>
  <si>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</si>
  <si>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</si>
  <si>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</si>
  <si>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</si>
  <si>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</si>
  <si>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</si>
  <si>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</si>
  <si>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</si>
  <si>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</si>
  <si>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</si>
  <si>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</si>
  <si>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</si>
  <si>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</si>
  <si>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</si>
  <si>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</si>
  <si>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</si>
  <si>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</si>
  <si>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</si>
  <si>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</si>
  <si>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</si>
  <si>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</si>
  <si>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</si>
  <si>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</si>
  <si>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</si>
  <si>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</si>
  <si>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</si>
  <si>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</si>
  <si>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</si>
  <si>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</si>
  <si>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</si>
  <si>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</si>
  <si>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</si>
  <si>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</si>
  <si>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</si>
  <si>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</si>
  <si>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</si>
  <si>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</si>
  <si>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</si>
  <si>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</si>
  <si>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</si>
  <si>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</si>
  <si>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</si>
  <si>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</si>
  <si>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</si>
  <si>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</si>
  <si>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</si>
  <si>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</si>
  <si>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</si>
  <si>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</si>
  <si>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</si>
  <si>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</si>
  <si>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</si>
  <si>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</si>
  <si>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</si>
  <si>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</si>
  <si>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</si>
  <si>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</si>
  <si>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</si>
  <si>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</si>
  <si>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</si>
  <si>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</si>
  <si>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</si>
  <si>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</si>
  <si>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</si>
  <si>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</si>
  <si>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</si>
  <si>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</si>
  <si>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</si>
  <si>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</si>
  <si>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</si>
  <si>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</si>
  <si>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</si>
  <si>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</si>
  <si>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</si>
  <si>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</si>
  <si>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</si>
  <si>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</si>
  <si>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</si>
  <si>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</si>
  <si>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</si>
  <si>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</si>
  <si>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</si>
  <si>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</si>
  <si>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</si>
  <si>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</si>
  <si>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</si>
  <si>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</si>
  <si>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</si>
  <si>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</si>
  <si>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</si>
  <si>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</si>
  <si>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</si>
  <si>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</si>
  <si>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</si>
  <si>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</si>
  <si>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</si>
  <si>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</si>
  <si>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</si>
  <si>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</si>
  <si>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</si>
  <si>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</si>
  <si>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</si>
  <si>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</si>
  <si>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</si>
  <si>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</si>
  <si>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</si>
  <si>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</si>
  <si>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</si>
  <si>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</si>
  <si>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</si>
  <si>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</si>
  <si>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</si>
  <si>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</si>
  <si>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</si>
  <si>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</si>
  <si>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</si>
  <si>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</si>
  <si>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</si>
  <si>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</si>
  <si>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</si>
  <si>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</si>
  <si>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</si>
  <si>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</si>
  <si>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</si>
  <si>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</si>
  <si>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</si>
  <si>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</si>
  <si>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</si>
  <si>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</si>
  <si>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</si>
  <si>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</si>
  <si>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</si>
  <si>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</si>
  <si>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</si>
  <si>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</si>
  <si>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</si>
  <si>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</si>
  <si>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</si>
  <si>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</si>
  <si>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</si>
  <si>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</si>
  <si>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</si>
  <si>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</si>
  <si>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</si>
  <si>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</si>
  <si>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</si>
  <si>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</si>
  <si>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</si>
  <si>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</si>
  <si>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</si>
  <si>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</si>
  <si>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</si>
  <si>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</si>
  <si>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</si>
  <si>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</si>
  <si>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</si>
  <si>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</si>
  <si>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</si>
  <si>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</si>
  <si>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</si>
  <si>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</si>
  <si>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</si>
  <si>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</si>
  <si>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</si>
  <si>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</si>
  <si>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</si>
  <si>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</si>
  <si>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</si>
  <si>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</si>
  <si>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</si>
  <si>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</si>
  <si>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</si>
  <si>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</si>
  <si>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</si>
  <si>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</si>
  <si>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</si>
  <si>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</si>
  <si>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</si>
  <si>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</si>
  <si>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</si>
  <si>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</si>
  <si>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</si>
  <si>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</si>
  <si>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</si>
  <si>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</si>
  <si>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</si>
  <si>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</si>
  <si>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</si>
  <si>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</si>
  <si>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</si>
  <si>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</si>
  <si>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</si>
  <si>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</si>
  <si>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</si>
  <si>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</si>
  <si>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</si>
  <si>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</si>
  <si>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</si>
  <si>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</si>
  <si>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</si>
  <si>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</si>
  <si>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</si>
  <si>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</si>
  <si>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</si>
  <si>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</si>
  <si>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</si>
  <si>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</si>
  <si>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</si>
  <si>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</si>
  <si>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</si>
  <si>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</si>
  <si>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</si>
  <si>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</si>
  <si>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</si>
  <si>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</si>
  <si>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</si>
  <si>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</si>
  <si>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</si>
  <si>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</si>
  <si>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</si>
  <si>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</si>
  <si>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</si>
  <si>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</si>
  <si>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</si>
  <si>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</si>
  <si>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</si>
  <si>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</si>
  <si>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</si>
  <si>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</si>
  <si>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</si>
  <si>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</si>
  <si>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</si>
  <si>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</si>
  <si>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</si>
  <si>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</si>
  <si>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</si>
  <si>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</si>
  <si>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</si>
  <si>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</si>
  <si>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</si>
  <si>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</si>
  <si>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</si>
  <si>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</si>
  <si>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</si>
  <si>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</si>
  <si>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</si>
  <si>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</si>
  <si>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</si>
  <si>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</si>
  <si>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</si>
  <si>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</si>
  <si>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</si>
  <si>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</si>
  <si>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</si>
  <si>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</si>
  <si>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</si>
  <si>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</si>
  <si>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</si>
  <si>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</si>
  <si>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</si>
  <si>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</si>
  <si>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</si>
  <si>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</si>
  <si>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</si>
  <si>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</si>
  <si>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</si>
  <si>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</si>
  <si>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</si>
  <si>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</si>
  <si>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</si>
  <si>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</si>
  <si>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</si>
  <si>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</si>
  <si>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</si>
  <si>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</si>
  <si>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</si>
  <si>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</si>
  <si>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</si>
  <si>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</si>
  <si>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</si>
  <si>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</si>
  <si>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</si>
  <si>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</si>
  <si>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</si>
  <si>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</si>
  <si>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</si>
  <si>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</si>
  <si>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</si>
  <si>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</si>
  <si>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</si>
  <si>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</si>
  <si>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</si>
  <si>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</si>
  <si>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</si>
  <si>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</si>
  <si>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</si>
  <si>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</si>
  <si>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</si>
  <si>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</si>
  <si>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</si>
  <si>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</si>
  <si>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</si>
  <si>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</si>
  <si>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</si>
  <si>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</si>
  <si>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</si>
  <si>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</si>
  <si>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</si>
  <si>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</si>
  <si>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</si>
  <si>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</si>
  <si>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</si>
  <si>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</si>
  <si>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</si>
  <si>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</si>
  <si>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</si>
  <si>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</si>
  <si>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</si>
  <si>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</si>
  <si>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</si>
  <si>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</si>
  <si>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</si>
  <si>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</si>
  <si>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</si>
  <si>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</si>
  <si>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</si>
  <si>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</si>
  <si>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</si>
  <si>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</si>
  <si>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</si>
  <si>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</si>
  <si>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</si>
  <si>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</si>
  <si>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</si>
  <si>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</si>
  <si>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</si>
  <si>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</si>
  <si>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</si>
  <si>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</si>
  <si>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</si>
  <si>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</si>
  <si>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</si>
  <si>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</si>
  <si>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</si>
  <si>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</si>
  <si>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</si>
  <si>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</si>
  <si>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</si>
  <si>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</si>
  <si>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</si>
  <si>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</si>
  <si>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</si>
  <si>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</si>
  <si>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</si>
  <si>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</si>
  <si>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</si>
  <si>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</si>
  <si>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</si>
  <si>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</si>
  <si>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</si>
  <si>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</si>
  <si>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</si>
  <si>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</si>
  <si>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</si>
  <si>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</si>
  <si>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</si>
  <si>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</si>
  <si>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</si>
  <si>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</si>
  <si>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</si>
  <si>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</si>
  <si>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</si>
  <si>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</si>
  <si>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</si>
  <si>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</si>
  <si>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</si>
  <si>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</si>
  <si>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</si>
  <si>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</si>
  <si>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</si>
  <si>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</si>
  <si>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</si>
  <si>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</si>
  <si>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</si>
  <si>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</si>
  <si>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</si>
  <si>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</si>
  <si>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</si>
  <si>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</si>
  <si>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</si>
  <si>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</si>
  <si>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</si>
  <si>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</si>
  <si>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</si>
  <si>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</si>
  <si>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</si>
  <si>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</si>
  <si>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</si>
  <si>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</si>
  <si>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</si>
  <si>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</si>
  <si>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</si>
  <si>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</si>
  <si>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</si>
  <si>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</si>
  <si>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</si>
  <si>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</si>
  <si>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</si>
  <si>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</si>
  <si>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</si>
  <si>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</si>
  <si>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</si>
  <si>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</si>
  <si>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</si>
  <si>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</si>
  <si>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</si>
  <si>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</si>
  <si>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</si>
  <si>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</si>
  <si>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</si>
  <si>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</si>
  <si>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</si>
  <si>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</si>
  <si>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</si>
  <si>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</si>
  <si>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</si>
  <si>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</si>
  <si>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</si>
  <si>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</si>
  <si>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</si>
  <si>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</si>
  <si>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</si>
  <si>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</si>
  <si>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</si>
  <si>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</si>
  <si>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</si>
  <si>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</si>
  <si>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</si>
  <si>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</si>
  <si>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</si>
  <si>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</si>
  <si>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</si>
  <si>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</si>
  <si>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</si>
  <si>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</si>
  <si>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</si>
  <si>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</si>
  <si>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</si>
  <si>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</si>
  <si>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</si>
  <si>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</si>
  <si>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</si>
  <si>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</si>
  <si>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</si>
  <si>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</si>
  <si>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</si>
  <si>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</si>
  <si>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</si>
  <si>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</si>
  <si>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</si>
  <si>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</si>
  <si>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</si>
  <si>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</si>
  <si>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</si>
  <si>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</si>
  <si>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</si>
  <si>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</si>
  <si>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</si>
  <si>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</si>
  <si>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</si>
  <si>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</si>
  <si>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</si>
  <si>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</si>
  <si>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</si>
  <si>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</si>
  <si>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</si>
  <si>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</si>
  <si>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</si>
  <si>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</si>
  <si>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</si>
  <si>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</si>
  <si>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</si>
  <si>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</si>
  <si>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</si>
  <si>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</si>
  <si>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</si>
  <si>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</si>
  <si>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</si>
  <si>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</si>
  <si>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</si>
  <si>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</si>
  <si>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</si>
  <si>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</si>
  <si>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</si>
  <si>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</si>
  <si>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</si>
  <si>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</si>
  <si>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</si>
  <si>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</si>
  <si>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</si>
  <si>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</si>
  <si>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</si>
  <si>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</si>
  <si>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</si>
  <si>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</si>
  <si>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</si>
  <si>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</si>
  <si>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</si>
  <si>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</si>
  <si>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</si>
  <si>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</si>
  <si>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</si>
  <si>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</si>
  <si>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</si>
  <si>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</si>
  <si>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</si>
  <si>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</si>
  <si>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</si>
  <si>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</si>
  <si>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</si>
  <si>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</si>
  <si>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</si>
  <si>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</si>
  <si>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</si>
  <si>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</si>
  <si>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</si>
  <si>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</si>
  <si>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</si>
  <si>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</si>
  <si>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</si>
  <si>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</si>
  <si>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</si>
  <si>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</si>
  <si>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</si>
  <si>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</si>
  <si>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</si>
  <si>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</si>
  <si>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</si>
  <si>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</si>
  <si>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</si>
  <si>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</si>
  <si>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</si>
  <si>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</si>
  <si>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</si>
  <si>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</si>
  <si>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</si>
  <si>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</si>
  <si>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</si>
  <si>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</si>
  <si>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</si>
  <si>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</si>
  <si>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</si>
  <si>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</si>
  <si>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</si>
  <si>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</si>
  <si>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</si>
  <si>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</si>
  <si>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</si>
  <si>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</si>
  <si>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</si>
  <si>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</si>
  <si>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</si>
  <si>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</si>
  <si>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</si>
  <si>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</si>
  <si>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</si>
  <si>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</si>
  <si>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</si>
  <si>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</si>
  <si>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</si>
  <si>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</si>
  <si>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</si>
  <si>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</si>
  <si>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</si>
  <si>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</si>
  <si>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</si>
  <si>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</si>
  <si>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</si>
  <si>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</si>
  <si>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</si>
  <si>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</si>
  <si>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</si>
  <si>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</si>
  <si>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</si>
  <si>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</si>
  <si>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</si>
  <si>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</si>
  <si>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</si>
  <si>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</si>
  <si>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</si>
  <si>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</si>
  <si>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</si>
  <si>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</si>
  <si>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</si>
  <si>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</si>
  <si>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</si>
  <si>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</si>
  <si>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</si>
  <si>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</si>
  <si>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</si>
  <si>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</si>
  <si>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</si>
  <si>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</si>
  <si>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</si>
  <si>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</si>
  <si>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</si>
  <si>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</si>
  <si>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</si>
  <si>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</si>
  <si>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</si>
  <si>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</si>
  <si>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</si>
  <si>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</si>
  <si>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</si>
  <si>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</si>
  <si>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</si>
  <si>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</si>
  <si>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</si>
  <si>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</si>
  <si>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</si>
  <si>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</si>
  <si>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</si>
  <si>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</si>
  <si>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</si>
  <si>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</si>
  <si>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</si>
  <si>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</si>
  <si>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</si>
  <si>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</si>
  <si>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</si>
  <si>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</si>
  <si>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</si>
  <si>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</si>
  <si>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</si>
  <si>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</si>
  <si>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</si>
  <si>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</si>
  <si>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</si>
  <si>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</si>
  <si>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</si>
  <si>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</si>
  <si>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</si>
  <si>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</si>
  <si>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</si>
  <si>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</si>
  <si>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</si>
  <si>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</si>
  <si>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</si>
  <si>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</si>
  <si>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</si>
  <si>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</si>
  <si>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</si>
  <si>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</si>
  <si>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</si>
  <si>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</si>
  <si>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</si>
  <si>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</si>
  <si>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</si>
  <si>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</si>
  <si>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</si>
  <si>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</si>
  <si>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</si>
  <si>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</si>
  <si>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</si>
  <si>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</si>
  <si>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</si>
  <si>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</si>
  <si>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</si>
  <si>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</si>
  <si>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</si>
  <si>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</si>
  <si>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</si>
  <si>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</si>
  <si>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</si>
  <si>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</si>
  <si>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</si>
  <si>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</si>
  <si>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</si>
  <si>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</si>
  <si>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</si>
  <si>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</si>
  <si>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</si>
  <si>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</si>
  <si>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</si>
  <si>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</si>
  <si>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</si>
  <si>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</si>
  <si>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</si>
  <si>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</si>
  <si>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</si>
  <si>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</si>
  <si>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</si>
  <si>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</si>
  <si>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</si>
  <si>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</si>
  <si>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</si>
  <si>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</si>
  <si>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</si>
  <si>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</si>
  <si>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</si>
  <si>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</si>
  <si>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</si>
  <si>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</si>
  <si>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</si>
  <si>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</si>
  <si>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</si>
  <si>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</si>
  <si>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</si>
  <si>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</si>
  <si>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</si>
  <si>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</si>
  <si>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</si>
  <si>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</si>
  <si>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</si>
  <si>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</si>
  <si>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</si>
  <si>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</si>
  <si>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</si>
  <si>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</si>
  <si>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</si>
  <si>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</si>
  <si>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</si>
  <si>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</si>
  <si>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</si>
  <si>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</si>
  <si>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</si>
  <si>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</si>
  <si>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</si>
  <si>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</si>
  <si>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</si>
  <si>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</si>
  <si>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</si>
  <si>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</si>
  <si>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</si>
  <si>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</si>
  <si>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</si>
  <si>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</si>
  <si>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</si>
  <si>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</si>
  <si>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</si>
  <si>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</si>
  <si>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</si>
  <si>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</si>
  <si>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</si>
  <si>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</si>
  <si>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</si>
  <si>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</si>
  <si>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</si>
  <si>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</si>
  <si>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</si>
  <si>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</si>
  <si>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</si>
  <si>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</si>
  <si>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</si>
  <si>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</si>
  <si>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</si>
  <si>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</si>
  <si>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</si>
  <si>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</si>
  <si>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</si>
  <si>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</si>
  <si>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</si>
  <si>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</si>
  <si>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</si>
  <si>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</si>
  <si>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</si>
  <si>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</si>
  <si>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</si>
  <si>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</si>
  <si>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</si>
  <si>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</si>
  <si>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</si>
  <si>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</si>
  <si>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</si>
  <si>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</si>
  <si>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</si>
  <si>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</si>
  <si>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</si>
  <si>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</si>
  <si>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</si>
  <si>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</si>
  <si>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</si>
  <si>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</si>
  <si>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</si>
  <si>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</si>
  <si>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</si>
  <si>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</si>
  <si>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</si>
  <si>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</si>
  <si>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</si>
  <si>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</si>
  <si>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</si>
  <si>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</si>
  <si>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</si>
  <si>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</si>
  <si>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</si>
  <si>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</si>
  <si>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</si>
  <si>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</si>
  <si>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</si>
  <si>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</si>
  <si>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</si>
  <si>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</si>
  <si>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</si>
  <si>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</si>
  <si>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</si>
  <si>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</si>
  <si>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</si>
  <si>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</si>
  <si>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</si>
  <si>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</si>
  <si>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</si>
  <si>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</si>
  <si>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</si>
  <si>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</si>
  <si>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</si>
  <si>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</si>
  <si>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</si>
  <si>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</si>
  <si>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</si>
  <si>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</si>
  <si>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</si>
  <si>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</si>
  <si>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</si>
  <si>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</si>
  <si>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</si>
  <si>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</si>
  <si>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</si>
  <si>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</si>
  <si>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</si>
  <si>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</si>
  <si>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</si>
  <si>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</si>
  <si>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</si>
  <si>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</si>
  <si>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</si>
  <si>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</si>
  <si>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</si>
  <si>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</si>
  <si>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</si>
  <si>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</si>
  <si>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</si>
  <si>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</si>
  <si>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</si>
  <si>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</si>
  <si>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</si>
  <si>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</si>
  <si>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</si>
  <si>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</si>
  <si>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</si>
  <si>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</si>
  <si>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</si>
  <si>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</si>
  <si>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</si>
  <si>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</si>
  <si>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</si>
  <si>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</si>
  <si>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</si>
  <si>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</si>
  <si>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</si>
  <si>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</si>
  <si>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</si>
  <si>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</si>
  <si>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</si>
  <si>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</si>
  <si>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</si>
  <si>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</si>
  <si>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</si>
  <si>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</si>
  <si>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</si>
  <si>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</si>
  <si>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</si>
  <si>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</si>
  <si>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</si>
  <si>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</si>
  <si>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</si>
  <si>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</si>
  <si>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</si>
  <si>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</si>
  <si>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</si>
  <si>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</si>
  <si>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</si>
  <si>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</si>
  <si>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</si>
  <si>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</si>
  <si>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</si>
  <si>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</si>
  <si>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</si>
  <si>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</si>
  <si>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</si>
  <si>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</si>
  <si>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</si>
  <si>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</si>
  <si>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</si>
  <si>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</si>
  <si>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</si>
  <si>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</si>
  <si>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</si>
  <si>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</si>
  <si>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</si>
  <si>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</si>
  <si>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</si>
  <si>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</si>
  <si>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</si>
  <si>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</si>
  <si>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</si>
  <si>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</si>
  <si>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</si>
  <si>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</si>
  <si>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</si>
  <si>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</si>
  <si>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</si>
  <si>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</si>
  <si>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</si>
  <si>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</si>
  <si>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</si>
  <si>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</si>
  <si>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</si>
  <si>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</si>
  <si>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</si>
  <si>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</si>
  <si>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</si>
  <si>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</si>
  <si>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</si>
  <si>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</si>
  <si>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</si>
  <si>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</si>
  <si>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</si>
  <si>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</si>
  <si>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</si>
  <si>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</si>
  <si>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</si>
  <si>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</si>
  <si>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</si>
  <si>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</si>
  <si>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</si>
  <si>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</si>
  <si>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</si>
  <si>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</si>
  <si>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</si>
  <si>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</si>
  <si>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</si>
  <si>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</si>
  <si>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</si>
  <si>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</si>
  <si>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</si>
  <si>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</si>
  <si>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</si>
  <si>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</si>
  <si>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</si>
  <si>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</si>
  <si>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</si>
  <si>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</si>
  <si>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</si>
  <si>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</si>
  <si>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</si>
  <si>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</si>
  <si>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</si>
  <si>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</si>
  <si>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</si>
  <si>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</si>
  <si>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</si>
  <si>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</si>
  <si>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</si>
  <si>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</si>
  <si>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</si>
  <si>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</si>
  <si>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</si>
  <si>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</si>
  <si>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</si>
  <si>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</si>
  <si>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</si>
  <si>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</si>
  <si>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</si>
  <si>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</si>
  <si>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</si>
  <si>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</si>
  <si>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</si>
  <si>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</si>
  <si>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</si>
  <si>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</si>
  <si>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</si>
  <si>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</si>
  <si>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</si>
  <si>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</si>
  <si>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</si>
  <si>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</si>
  <si>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</si>
  <si>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</si>
  <si>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</si>
  <si>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</si>
  <si>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</si>
  <si>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</si>
  <si>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</si>
  <si>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</si>
  <si>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</si>
  <si>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</si>
  <si>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</si>
  <si>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</si>
  <si>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</si>
  <si>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</si>
  <si>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</si>
  <si>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</si>
  <si>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</si>
  <si>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</si>
  <si>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</si>
  <si>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</si>
  <si>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</si>
  <si>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</si>
  <si>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</si>
  <si>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</si>
  <si>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</si>
  <si>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</si>
  <si>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</si>
  <si>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</si>
  <si>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</si>
  <si>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</si>
  <si>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</si>
  <si>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</si>
  <si>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</si>
  <si>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</si>
  <si>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</si>
  <si>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</si>
  <si>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</si>
  <si>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</si>
  <si>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</si>
  <si>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</si>
  <si>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</si>
  <si>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</si>
  <si>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</si>
  <si>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</si>
  <si>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</si>
  <si>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</si>
  <si>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</si>
  <si>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</si>
  <si>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</si>
  <si>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</si>
  <si>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</si>
  <si>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</si>
  <si>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</si>
  <si>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</si>
  <si>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</si>
  <si>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</si>
  <si>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</si>
  <si>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</si>
  <si>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</si>
  <si>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</si>
  <si>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</si>
  <si>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</si>
  <si>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</si>
  <si>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</si>
  <si>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</si>
  <si>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</si>
  <si>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</si>
  <si>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</si>
  <si>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</si>
  <si>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</si>
  <si>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</si>
  <si>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</si>
  <si>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</si>
  <si>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</si>
  <si>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</si>
  <si>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</si>
  <si>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</si>
  <si>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</si>
  <si>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</si>
  <si>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</si>
  <si>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</si>
  <si>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</si>
  <si>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</si>
  <si>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</si>
  <si>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</si>
  <si>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</si>
  <si>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</si>
  <si>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</si>
  <si>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</si>
  <si>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</si>
  <si>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</si>
  <si>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</si>
  <si>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</si>
  <si>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</si>
  <si>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</si>
  <si>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</si>
  <si>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</si>
  <si>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</si>
  <si>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</si>
  <si>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</si>
  <si>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</si>
  <si>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</si>
  <si>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</si>
  <si>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</si>
  <si>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</si>
  <si>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</si>
  <si>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</si>
  <si>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</si>
  <si>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</si>
  <si>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</si>
  <si>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</si>
  <si>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</si>
  <si>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</si>
  <si>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</si>
  <si>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</si>
  <si>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</si>
  <si>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</si>
  <si>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</si>
  <si>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</si>
  <si>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</si>
  <si>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</si>
  <si>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</si>
  <si>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</si>
  <si>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</si>
  <si>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</si>
  <si>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</si>
  <si>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</si>
  <si>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</si>
  <si>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</si>
  <si>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</si>
  <si>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</si>
  <si>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</si>
  <si>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</si>
  <si>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</si>
  <si>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</si>
  <si>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</si>
  <si>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</si>
  <si>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</si>
  <si>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</si>
  <si>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</si>
  <si>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</si>
  <si>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</si>
  <si>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</si>
  <si>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</si>
  <si>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</si>
  <si>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</si>
  <si>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</si>
  <si>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</si>
  <si>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</si>
  <si>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</si>
  <si>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</si>
  <si>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</si>
  <si>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</si>
  <si>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</si>
  <si>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</si>
  <si>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</si>
  <si>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</si>
  <si>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</si>
  <si>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</si>
  <si>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</si>
  <si>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</si>
  <si>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</si>
  <si>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</si>
  <si>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</si>
  <si>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</si>
  <si>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</si>
  <si>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</si>
  <si>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</si>
  <si>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</si>
  <si>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</si>
  <si>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</si>
  <si>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</si>
  <si>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</si>
  <si>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</si>
  <si>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</si>
  <si>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</si>
  <si>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</si>
  <si>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</si>
  <si>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</si>
  <si>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</si>
  <si>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</si>
  <si>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</si>
  <si>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</si>
  <si>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</si>
  <si>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</si>
  <si>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</si>
  <si>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</si>
  <si>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</si>
  <si>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</si>
  <si>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</si>
  <si>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</si>
  <si>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</si>
  <si>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</si>
  <si>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</si>
  <si>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</si>
  <si>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</si>
  <si>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</si>
  <si>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</si>
  <si>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</si>
  <si>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</si>
  <si>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</si>
  <si>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</si>
  <si>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</si>
  <si>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</si>
  <si>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</si>
  <si>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</si>
  <si>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</si>
  <si>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</si>
  <si>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</si>
  <si>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</si>
  <si>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</si>
  <si>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</si>
  <si>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</si>
  <si>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</si>
  <si>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</si>
  <si>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</si>
  <si>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</si>
  <si>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</si>
  <si>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</si>
  <si>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</si>
  <si>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</si>
  <si>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</si>
  <si>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</si>
  <si>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</si>
  <si>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</si>
  <si>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</si>
  <si>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</si>
  <si>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</si>
  <si>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</si>
  <si>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</si>
  <si>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</si>
  <si>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</si>
  <si>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</si>
  <si>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</si>
  <si>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</si>
  <si>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</si>
  <si>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</si>
  <si>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</si>
  <si>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</si>
  <si>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</si>
  <si>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</si>
  <si>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</si>
  <si>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</si>
  <si>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</si>
  <si>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</si>
  <si>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</si>
  <si>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</si>
  <si>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</si>
  <si>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</si>
  <si>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</si>
  <si>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</si>
  <si>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</si>
  <si>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</si>
  <si>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</si>
  <si>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</si>
  <si>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</si>
  <si>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</si>
  <si>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</si>
  <si>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</si>
  <si>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</si>
  <si>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</si>
  <si>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</si>
  <si>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</si>
  <si>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</si>
  <si>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</si>
  <si>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</si>
  <si>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</si>
  <si>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</si>
  <si>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</si>
  <si>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</si>
  <si>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</si>
  <si>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</si>
  <si>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</si>
  <si>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</si>
  <si>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</si>
  <si>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</si>
  <si>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</si>
  <si>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</si>
  <si>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</si>
  <si>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</si>
  <si>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</si>
  <si>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</si>
  <si>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</si>
  <si>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</si>
  <si>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</si>
  <si>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</si>
  <si>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</si>
  <si>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</si>
  <si>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</si>
  <si>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</si>
  <si>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</si>
  <si>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</si>
  <si>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</si>
  <si>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</si>
  <si>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</si>
  <si>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</si>
  <si>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</si>
  <si>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</si>
  <si>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</si>
  <si>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</si>
  <si>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</si>
  <si>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</si>
  <si>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</si>
  <si>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</si>
  <si>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</si>
  <si>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</si>
  <si>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</si>
  <si>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</si>
  <si>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</si>
  <si>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</si>
  <si>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</si>
  <si>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</si>
  <si>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</si>
  <si>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</si>
  <si>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</si>
  <si>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</si>
  <si>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</si>
  <si>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</si>
  <si>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</si>
  <si>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</si>
  <si>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</si>
  <si>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</si>
  <si>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</si>
  <si>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</si>
  <si>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</si>
  <si>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</si>
  <si>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</si>
  <si>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</si>
  <si>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</si>
  <si>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</si>
  <si>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</si>
  <si>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</si>
  <si>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</si>
  <si>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</si>
  <si>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</si>
  <si>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</si>
  <si>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</si>
  <si>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</si>
  <si>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</si>
  <si>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</si>
  <si>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</si>
  <si>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</si>
  <si>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</si>
  <si>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</si>
  <si>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</si>
  <si>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</si>
  <si>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</si>
  <si>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</si>
  <si>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</si>
  <si>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</si>
  <si>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</si>
  <si>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</si>
  <si>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</si>
  <si>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</si>
  <si>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</si>
  <si>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</si>
  <si>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</si>
  <si>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</si>
  <si>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</si>
  <si>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</si>
  <si>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</si>
  <si>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</si>
  <si>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</si>
  <si>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</si>
  <si>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</si>
  <si>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</si>
  <si>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</si>
  <si>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</si>
  <si>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</si>
  <si>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</si>
  <si>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</si>
  <si>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</si>
  <si>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</si>
  <si>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</si>
  <si>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</si>
  <si>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</si>
  <si>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</si>
  <si>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</si>
  <si>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</si>
  <si>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</si>
  <si>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</si>
  <si>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</si>
  <si>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</si>
  <si>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</si>
  <si>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</si>
  <si>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</si>
  <si>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</si>
  <si>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</si>
  <si>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</si>
  <si>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</si>
  <si>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</si>
  <si>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</si>
  <si>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</si>
  <si>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</si>
  <si>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</si>
  <si>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</si>
  <si>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</si>
  <si>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</si>
  <si>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</si>
  <si>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</si>
  <si>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</si>
  <si>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</si>
  <si>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</si>
  <si>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</si>
  <si>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</si>
  <si>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</si>
  <si>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</si>
  <si>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</si>
  <si>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</si>
  <si>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</si>
  <si>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</si>
  <si>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</si>
  <si>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</si>
  <si>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</si>
  <si>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</si>
  <si>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</si>
  <si>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</si>
  <si>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</si>
  <si>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</si>
  <si>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</si>
  <si>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</si>
  <si>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</si>
  <si>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</si>
  <si>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</si>
  <si>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</si>
  <si>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</si>
  <si>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</si>
  <si>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</si>
  <si>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</si>
  <si>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</si>
  <si>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</si>
  <si>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</si>
  <si>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</si>
  <si>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</si>
  <si>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</si>
  <si>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</si>
  <si>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</si>
  <si>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</si>
  <si>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</si>
  <si>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</si>
  <si>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</si>
  <si>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</si>
  <si>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</si>
  <si>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</si>
  <si>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</si>
  <si>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</si>
  <si>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</si>
  <si>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</si>
  <si>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</si>
  <si>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</si>
  <si>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</si>
  <si>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</si>
  <si>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</si>
  <si>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</si>
  <si>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</si>
  <si>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</si>
  <si>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</si>
  <si>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</si>
  <si>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</si>
  <si>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</si>
  <si>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</si>
  <si>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</si>
  <si>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</si>
  <si>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</si>
  <si>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</si>
  <si>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</si>
  <si>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</si>
  <si>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</si>
  <si>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</si>
  <si>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</si>
  <si>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</si>
  <si>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</si>
  <si>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</si>
  <si>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</si>
  <si>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</si>
  <si>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</si>
  <si>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</si>
  <si>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</si>
  <si>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</si>
  <si>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</si>
  <si>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</si>
  <si>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</si>
  <si>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</si>
  <si>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</si>
  <si>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</si>
  <si>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</si>
  <si>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</si>
  <si>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</si>
  <si>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</si>
  <si>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</si>
  <si>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</si>
  <si>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</si>
  <si>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</si>
  <si>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</si>
  <si>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</si>
  <si>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</si>
  <si>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</si>
  <si>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</si>
  <si>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</si>
  <si>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</si>
  <si>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</si>
  <si>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</si>
  <si>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</si>
  <si>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</si>
  <si>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</si>
  <si>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</si>
  <si>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</si>
  <si>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</si>
  <si>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</si>
  <si>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</si>
  <si>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</si>
  <si>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</si>
  <si>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</si>
  <si>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</si>
  <si>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</si>
  <si>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</si>
  <si>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</si>
  <si>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</si>
  <si>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</si>
  <si>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</si>
  <si>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</si>
  <si>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</si>
  <si>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</si>
  <si>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</si>
  <si>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</si>
  <si>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</si>
  <si>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</si>
  <si>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</si>
  <si>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</si>
  <si>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</si>
  <si>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</si>
  <si>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</si>
  <si>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</si>
  <si>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</si>
  <si>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</si>
  <si>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</si>
  <si>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</si>
  <si>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</si>
  <si>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</si>
  <si>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</si>
  <si>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</si>
  <si>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</si>
  <si>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</si>
  <si>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</si>
  <si>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</si>
  <si>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</si>
  <si>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</si>
  <si>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</si>
  <si>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</si>
  <si>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</si>
  <si>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</si>
  <si>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</si>
  <si>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</si>
  <si>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</si>
  <si>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</si>
  <si>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</si>
  <si>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</si>
  <si>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</si>
  <si>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</si>
  <si>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</si>
  <si>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</si>
  <si>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</si>
  <si>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</si>
  <si>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</si>
  <si>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</si>
  <si>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</si>
  <si>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</si>
  <si>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</si>
  <si>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</si>
  <si>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</si>
  <si>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</si>
  <si>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</si>
  <si>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</si>
  <si>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</si>
  <si>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</si>
  <si>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</si>
  <si>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</si>
  <si>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</si>
  <si>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</si>
  <si>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</si>
  <si>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</si>
  <si>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</si>
  <si>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</si>
  <si>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</si>
  <si>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</si>
  <si>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</si>
  <si>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</si>
  <si>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</si>
  <si>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</si>
  <si>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</si>
  <si>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</si>
  <si>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</si>
  <si>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</si>
  <si>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</si>
  <si>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</si>
  <si>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</si>
  <si>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</si>
  <si>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</si>
  <si>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</si>
  <si>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</si>
  <si>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</si>
  <si>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</si>
  <si>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</si>
  <si>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</si>
  <si>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</si>
  <si>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</si>
  <si>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</si>
  <si>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</si>
  <si>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</si>
  <si>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</si>
  <si>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</si>
  <si>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</si>
  <si>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</si>
  <si>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</si>
  <si>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</si>
  <si>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</si>
  <si>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</si>
  <si>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</si>
  <si>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</si>
  <si>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</si>
  <si>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</si>
  <si>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</si>
  <si>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</si>
  <si>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</si>
  <si>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</si>
  <si>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</si>
  <si>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</si>
  <si>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</si>
  <si>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</si>
  <si>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</si>
  <si>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</si>
  <si>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</si>
  <si>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</si>
  <si>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</si>
  <si>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</si>
  <si>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</si>
  <si>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</si>
  <si>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</si>
  <si>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</si>
  <si>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</si>
  <si>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</si>
  <si>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</si>
  <si>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</si>
  <si>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</si>
  <si>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</si>
  <si>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</si>
  <si>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</si>
  <si>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</si>
  <si>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</si>
  <si>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</si>
  <si>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</si>
  <si>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</si>
  <si>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</si>
  <si>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</si>
  <si>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</si>
  <si>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</si>
  <si>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</si>
  <si>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</si>
  <si>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</si>
  <si>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</si>
  <si>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</si>
  <si>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</si>
  <si>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</si>
  <si>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</si>
  <si>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</si>
  <si>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</si>
  <si>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</si>
  <si>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</si>
  <si>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</si>
  <si>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</si>
  <si>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</si>
  <si>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</si>
  <si>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</si>
  <si>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</si>
  <si>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</si>
  <si>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</si>
  <si>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</si>
  <si>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</si>
  <si>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</si>
  <si>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</si>
  <si>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</si>
  <si>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</si>
  <si>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</si>
  <si>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</si>
  <si>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</si>
  <si>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</si>
  <si>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</si>
  <si>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</si>
  <si>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</si>
  <si>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</si>
  <si>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</si>
  <si>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</si>
  <si>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</si>
  <si>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</si>
  <si>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</si>
  <si>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</si>
  <si>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</si>
  <si>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</si>
  <si>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</si>
  <si>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</si>
  <si>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</si>
  <si>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</si>
  <si>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</si>
  <si>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</si>
  <si>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</si>
  <si>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</si>
  <si>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</si>
  <si>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</si>
  <si>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</si>
  <si>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</si>
  <si>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</si>
  <si>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</si>
  <si>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</si>
  <si>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</si>
  <si>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</si>
  <si>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</si>
  <si>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</si>
  <si>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</si>
  <si>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</si>
  <si>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</si>
  <si>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</si>
  <si>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</si>
  <si>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</si>
  <si>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</si>
  <si>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</si>
  <si>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</si>
  <si>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</si>
  <si>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</si>
  <si>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</si>
  <si>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</si>
  <si>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</si>
  <si>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</si>
  <si>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</si>
  <si>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</si>
  <si>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</si>
  <si>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</si>
  <si>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</si>
  <si>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</si>
  <si>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</si>
  <si>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</si>
  <si>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</si>
  <si>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</si>
  <si>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</si>
  <si>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</si>
  <si>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</si>
  <si>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</si>
  <si>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</si>
  <si>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</si>
  <si>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</si>
  <si>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</si>
  <si>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</si>
  <si>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</si>
  <si>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</si>
  <si>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</si>
  <si>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</si>
  <si>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</si>
  <si>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</si>
  <si>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</si>
  <si>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</si>
  <si>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</si>
  <si>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</si>
  <si>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</si>
  <si>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</si>
  <si>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</si>
  <si>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</si>
  <si>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</si>
  <si>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</si>
  <si>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</si>
  <si>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</si>
  <si>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</si>
  <si>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</si>
  <si>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</si>
  <si>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</si>
  <si>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</si>
  <si>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</si>
  <si>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</si>
  <si>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</si>
  <si>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</si>
  <si>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</si>
  <si>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</si>
  <si>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</si>
  <si>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</si>
  <si>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</si>
  <si>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</si>
  <si>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</si>
  <si>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</si>
  <si>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</si>
  <si>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</si>
  <si>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</si>
  <si>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</si>
  <si>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</si>
  <si>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</si>
  <si>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</si>
  <si>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</si>
  <si>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</si>
  <si>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</si>
  <si>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</si>
  <si>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</si>
  <si>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</si>
  <si>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</si>
  <si>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</si>
  <si>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</si>
  <si>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</si>
  <si>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</si>
  <si>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</si>
  <si>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</si>
  <si>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</si>
  <si>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</si>
  <si>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</si>
  <si>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</si>
  <si>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</si>
  <si>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</si>
  <si>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</si>
  <si>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</si>
  <si>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</si>
  <si>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</si>
  <si>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</si>
  <si>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</si>
  <si>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</si>
  <si>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</si>
  <si>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</si>
  <si>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</si>
  <si>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</si>
  <si>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</si>
  <si>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</si>
  <si>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</si>
  <si>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</si>
  <si>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</si>
  <si>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</si>
  <si>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</si>
  <si>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</si>
  <si>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</si>
  <si>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</si>
  <si>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</si>
  <si>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</si>
  <si>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</si>
  <si>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</si>
  <si>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</si>
  <si>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</si>
  <si>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</si>
  <si>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</si>
  <si>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</si>
  <si>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</si>
  <si>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</si>
  <si>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</si>
  <si>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</si>
  <si>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</si>
  <si>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</si>
  <si>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</si>
  <si>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</si>
  <si>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</si>
  <si>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</si>
  <si>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</si>
  <si>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</si>
  <si>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</si>
  <si>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</si>
  <si>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</si>
  <si>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</si>
  <si>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</si>
  <si>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</si>
  <si>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</si>
  <si>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</si>
  <si>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</si>
  <si>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</si>
  <si>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</si>
  <si>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</si>
  <si>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</si>
  <si>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</si>
  <si>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</si>
  <si>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</si>
  <si>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</si>
  <si>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</si>
  <si>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</si>
  <si>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</si>
  <si>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</si>
  <si>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</si>
  <si>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</si>
  <si>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</si>
  <si>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</si>
  <si>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</si>
  <si>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</si>
  <si>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</si>
  <si>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</si>
  <si>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</si>
  <si>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</si>
  <si>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</si>
  <si>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</si>
  <si>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</si>
  <si>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</si>
  <si>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</si>
  <si>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</si>
  <si>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</si>
  <si>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</si>
  <si>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</si>
  <si>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</si>
  <si>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</si>
  <si>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</si>
  <si>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</si>
  <si>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</si>
  <si>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</si>
  <si>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</si>
  <si>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</si>
  <si>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</si>
  <si>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</si>
  <si>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</si>
  <si>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</si>
  <si>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</si>
  <si>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</si>
  <si>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</si>
  <si>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</si>
  <si>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</si>
  <si>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</si>
  <si>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</si>
  <si>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</si>
  <si>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</si>
  <si>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</si>
  <si>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</si>
  <si>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</si>
  <si>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</si>
  <si>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</si>
  <si>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</si>
  <si>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</si>
  <si>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</si>
  <si>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</si>
  <si>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</si>
  <si>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</si>
  <si>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</si>
  <si>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</si>
  <si>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</si>
  <si>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</si>
  <si>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</si>
  <si>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</si>
  <si>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</si>
  <si>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</si>
  <si>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</si>
  <si>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</si>
  <si>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</si>
  <si>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</si>
  <si>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</si>
  <si>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</si>
  <si>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</si>
  <si>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</si>
  <si>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</si>
  <si>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</si>
  <si>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</si>
  <si>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</si>
  <si>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</si>
  <si>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</si>
  <si>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</si>
  <si>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</si>
  <si>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</si>
  <si>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</si>
  <si>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</si>
  <si>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</si>
  <si>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</si>
  <si>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</si>
  <si>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</si>
  <si>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</si>
  <si>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</si>
  <si>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</si>
  <si>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</si>
  <si>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</si>
  <si>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</si>
  <si>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</si>
  <si>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</si>
  <si>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</si>
  <si>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</si>
  <si>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</si>
  <si>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</si>
  <si>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</si>
  <si>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</si>
  <si>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</si>
  <si>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</si>
  <si>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</si>
  <si>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</si>
  <si>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</si>
  <si>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</si>
  <si>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</si>
  <si>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</si>
  <si>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</si>
  <si>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</si>
  <si>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</si>
  <si>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</si>
  <si>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</si>
  <si>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</si>
  <si>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</si>
  <si>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</si>
  <si>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</si>
  <si>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</si>
  <si>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</si>
  <si>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</si>
  <si>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</si>
  <si>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</si>
  <si>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</si>
  <si>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</si>
  <si>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</si>
  <si>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</si>
  <si>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</si>
  <si>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</si>
  <si>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</si>
  <si>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</si>
  <si>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</si>
  <si>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</si>
  <si>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</si>
  <si>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</si>
  <si>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</si>
  <si>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</si>
  <si>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</si>
  <si>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</si>
  <si>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</si>
  <si>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</si>
  <si>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</si>
  <si>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</si>
  <si>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</si>
  <si>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</si>
  <si>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</si>
  <si>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</si>
  <si>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</si>
  <si>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</si>
  <si>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</si>
  <si>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</si>
  <si>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</si>
  <si>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</si>
  <si>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</si>
  <si>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</si>
  <si>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</si>
  <si>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</si>
  <si>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</si>
  <si>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</si>
  <si>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</si>
  <si>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</si>
  <si>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</si>
  <si>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</si>
  <si>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</si>
  <si>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</si>
  <si>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</si>
  <si>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</si>
  <si>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</si>
  <si>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</si>
  <si>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</si>
  <si>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</si>
  <si>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</si>
  <si>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</si>
  <si>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</si>
  <si>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</si>
  <si>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</si>
  <si>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</si>
  <si>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</si>
  <si>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</si>
  <si>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</si>
  <si>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</si>
  <si>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</si>
  <si>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</si>
  <si>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</si>
  <si>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</si>
  <si>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</si>
  <si>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</si>
  <si>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</si>
  <si>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</si>
  <si>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</si>
  <si>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</si>
  <si>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</si>
  <si>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</si>
  <si>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</si>
  <si>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</si>
  <si>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</si>
  <si>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</si>
  <si>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</si>
  <si>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</si>
  <si>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</si>
  <si>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</si>
  <si>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</si>
  <si>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</si>
  <si>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</si>
  <si>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</si>
  <si>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</si>
  <si>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</si>
  <si>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</si>
  <si>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</si>
  <si>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</si>
  <si>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</si>
  <si>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</si>
  <si>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</si>
  <si>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</si>
  <si>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</si>
  <si>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</si>
  <si>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</si>
  <si>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</si>
  <si>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</si>
  <si>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</si>
  <si>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</si>
  <si>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</si>
  <si>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</si>
  <si>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</si>
  <si>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</si>
  <si>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</si>
  <si>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</si>
  <si>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</si>
  <si>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</si>
  <si>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</si>
  <si>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</si>
  <si>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</si>
  <si>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</si>
  <si>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</si>
  <si>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</si>
  <si>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</si>
  <si>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</si>
  <si>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</si>
  <si>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</si>
  <si>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</si>
  <si>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</si>
  <si>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</si>
  <si>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</si>
  <si>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</si>
  <si>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</si>
  <si>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</si>
  <si>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</si>
  <si>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</si>
  <si>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</si>
  <si>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</si>
  <si>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</si>
  <si>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</si>
  <si>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</si>
  <si>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</si>
  <si>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</si>
  <si>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</si>
  <si>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</si>
  <si>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</si>
  <si>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</si>
  <si>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</si>
  <si>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</si>
  <si>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</si>
  <si>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</si>
  <si>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</si>
  <si>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</si>
  <si>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</si>
  <si>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</si>
  <si>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</si>
  <si>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</si>
  <si>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</si>
  <si>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</si>
  <si>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</si>
  <si>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</si>
  <si>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</si>
  <si>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</si>
  <si>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</si>
  <si>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</si>
  <si>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</si>
  <si>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</si>
  <si>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</si>
  <si>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</si>
  <si>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</si>
  <si>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</si>
  <si>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</si>
  <si>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</si>
  <si>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</si>
  <si>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</si>
  <si>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</si>
  <si>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</si>
  <si>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</si>
  <si>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</si>
  <si>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</si>
  <si>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</si>
  <si>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</si>
  <si>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</si>
  <si>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</si>
  <si>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</si>
  <si>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</si>
  <si>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</si>
  <si>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</si>
  <si>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</si>
  <si>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</si>
  <si>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</si>
  <si>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</si>
  <si>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</si>
  <si>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</si>
  <si>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</si>
  <si>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</si>
  <si>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</si>
  <si>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</si>
  <si>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</si>
  <si>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</si>
  <si>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</si>
  <si>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</si>
  <si>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</si>
  <si>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</si>
  <si>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</si>
  <si>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</si>
  <si>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</si>
  <si>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</si>
  <si>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</si>
  <si>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</si>
  <si>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</si>
  <si>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</si>
  <si>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</si>
  <si>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</si>
  <si>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</si>
  <si>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</si>
  <si>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</si>
  <si>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</si>
  <si>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</si>
  <si>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</si>
  <si>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</si>
  <si>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</si>
  <si>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</si>
  <si>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</si>
  <si>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</si>
  <si>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</si>
  <si>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</si>
  <si>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</si>
  <si>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</si>
  <si>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</si>
  <si>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</si>
  <si>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</si>
  <si>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</si>
  <si>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</si>
  <si>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</si>
  <si>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</si>
  <si>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</si>
  <si>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</si>
  <si>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</si>
  <si>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</si>
  <si>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</si>
  <si>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</si>
  <si>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</si>
  <si>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</si>
  <si>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</si>
  <si>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</si>
  <si>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</si>
  <si>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</si>
  <si>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</si>
  <si>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</si>
  <si>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</si>
  <si>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</si>
  <si>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</si>
  <si>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</si>
  <si>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</si>
  <si>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</si>
  <si>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</si>
  <si>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</si>
  <si>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</si>
  <si>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</si>
  <si>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</si>
  <si>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</si>
  <si>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</si>
  <si>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</si>
  <si>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</si>
  <si>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</si>
  <si>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</si>
  <si>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</si>
  <si>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</si>
  <si>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</si>
  <si>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</si>
  <si>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</si>
  <si>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</si>
  <si>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</si>
  <si>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</si>
  <si>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</si>
  <si>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</si>
  <si>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</si>
  <si>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</si>
  <si>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</si>
  <si>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</si>
  <si>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</si>
  <si>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</si>
  <si>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</si>
  <si>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</si>
  <si>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</si>
  <si>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</si>
  <si>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</si>
  <si>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</si>
  <si>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</si>
  <si>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</si>
  <si>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</si>
  <si>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</si>
  <si>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</si>
  <si>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</si>
  <si>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</si>
  <si>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</si>
  <si>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</si>
  <si>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</si>
  <si>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</si>
  <si>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</si>
  <si>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</si>
  <si>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</si>
  <si>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</si>
  <si>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</si>
  <si>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</si>
  <si>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</si>
  <si>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</si>
  <si>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</si>
  <si>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</si>
  <si>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</si>
  <si>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</si>
  <si>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</si>
  <si>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</si>
  <si>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</si>
  <si>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</si>
  <si>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</si>
  <si>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</si>
  <si>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</si>
  <si>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</si>
  <si>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</si>
  <si>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</si>
  <si>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</si>
  <si>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</si>
  <si>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</si>
  <si>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</si>
  <si>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</si>
  <si>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</si>
  <si>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</si>
  <si>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</si>
  <si>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</si>
  <si>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</si>
  <si>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</si>
  <si>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</si>
  <si>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</si>
  <si>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</si>
  <si>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</si>
  <si>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</si>
  <si>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</si>
  <si>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</si>
  <si>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</si>
  <si>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</si>
  <si>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</si>
  <si>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</si>
  <si>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</si>
  <si>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</si>
  <si>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</si>
  <si>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</si>
  <si>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</si>
  <si>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</si>
  <si>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</si>
  <si>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</si>
  <si>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</si>
  <si>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</si>
  <si>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</si>
  <si>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</si>
  <si>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</si>
  <si>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</si>
  <si>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</si>
  <si>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</si>
  <si>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</si>
  <si>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</si>
  <si>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</si>
  <si>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</si>
  <si>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</si>
  <si>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</si>
  <si>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</si>
  <si>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</si>
  <si>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</si>
  <si>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</si>
  <si>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</si>
  <si>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</si>
  <si>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</si>
  <si>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</si>
  <si>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</si>
  <si>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</si>
  <si>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</si>
  <si>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</si>
  <si>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</si>
  <si>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</si>
  <si>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</si>
  <si>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</si>
  <si>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</si>
  <si>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</si>
  <si>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</si>
  <si>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</si>
  <si>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</si>
  <si>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</si>
  <si>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</si>
  <si>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</si>
  <si>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</si>
  <si>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</si>
  <si>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</si>
  <si>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</si>
  <si>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</si>
  <si>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</si>
  <si>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</si>
  <si>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</si>
  <si>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</si>
  <si>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</si>
  <si>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</si>
  <si>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</si>
  <si>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</si>
  <si>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</si>
  <si>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</si>
  <si>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</si>
  <si>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</si>
  <si>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</si>
  <si>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</si>
  <si>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</si>
  <si>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</si>
  <si>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</si>
  <si>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</si>
  <si>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</si>
  <si>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</si>
  <si>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</si>
  <si>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</si>
  <si>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</si>
  <si>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</si>
  <si>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</si>
  <si>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</si>
  <si>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</si>
  <si>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</si>
  <si>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</si>
  <si>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</si>
  <si>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</si>
  <si>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</si>
  <si>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</si>
  <si>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</si>
  <si>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</si>
  <si>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</si>
  <si>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</si>
  <si>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</si>
  <si>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</si>
  <si>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</si>
  <si>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</si>
  <si>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</si>
  <si>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</si>
  <si>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</si>
  <si>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</si>
  <si>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</si>
  <si>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</si>
  <si>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</si>
  <si>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</si>
  <si>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</si>
  <si>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</si>
  <si>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</si>
  <si>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</si>
  <si>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</si>
  <si>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</si>
  <si>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</si>
  <si>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</si>
  <si>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</si>
  <si>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</si>
  <si>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</si>
  <si>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</si>
  <si>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</si>
  <si>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</si>
  <si>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</si>
  <si>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</si>
  <si>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</si>
  <si>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</si>
  <si>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</si>
  <si>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</si>
  <si>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</si>
  <si>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</si>
  <si>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</si>
  <si>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</si>
  <si>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</si>
  <si>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</si>
  <si>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</si>
  <si>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</si>
  <si>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</si>
  <si>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</si>
  <si>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</si>
  <si>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</si>
  <si>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</si>
  <si>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</si>
  <si>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</si>
  <si>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</si>
  <si>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</si>
  <si>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</si>
  <si>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</si>
  <si>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</si>
  <si>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</si>
  <si>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</si>
  <si>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</si>
  <si>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</si>
  <si>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</si>
  <si>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</si>
  <si>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</si>
  <si>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</si>
  <si>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</si>
  <si>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</si>
  <si>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</si>
  <si>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</si>
  <si>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</si>
  <si>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</si>
  <si>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</si>
  <si>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</si>
  <si>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</si>
  <si>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</si>
  <si>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</si>
  <si>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</si>
  <si>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</si>
  <si>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</si>
  <si>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</si>
  <si>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</si>
  <si>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</si>
  <si>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</si>
  <si>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</si>
  <si>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</si>
  <si>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</si>
  <si>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</si>
  <si>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</si>
  <si>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</si>
  <si>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</si>
  <si>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</si>
  <si>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</si>
  <si>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</si>
  <si>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</si>
  <si>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</si>
  <si>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</si>
  <si>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</si>
  <si>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</si>
  <si>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</si>
  <si>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</si>
  <si>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</si>
  <si>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</si>
  <si>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</si>
  <si>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</si>
  <si>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</si>
  <si>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</si>
  <si>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</si>
  <si>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</si>
  <si>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</si>
  <si>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</si>
  <si>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</si>
  <si>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</si>
  <si>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</si>
  <si>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</si>
  <si>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</si>
  <si>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</si>
  <si>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</si>
  <si>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</si>
  <si>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</si>
  <si>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</si>
  <si>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</si>
  <si>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</si>
  <si>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</si>
  <si>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</si>
  <si>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</si>
  <si>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</si>
  <si>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</si>
  <si>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</si>
  <si>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</si>
  <si>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</si>
  <si>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</si>
  <si>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</si>
  <si>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</si>
  <si>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</si>
  <si>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</si>
  <si>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</si>
  <si>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</si>
  <si>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</si>
  <si>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</si>
  <si>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</si>
  <si>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</si>
  <si>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</si>
  <si>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</si>
  <si>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</si>
  <si>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</si>
  <si>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</si>
  <si>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</si>
  <si>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</si>
  <si>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</si>
  <si>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</si>
  <si>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</si>
  <si>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</si>
  <si>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</si>
  <si>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</si>
  <si>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</si>
  <si>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</si>
  <si>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</si>
  <si>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</si>
  <si>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</si>
  <si>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</si>
  <si>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</si>
  <si>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</si>
  <si>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</si>
  <si>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</si>
  <si>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</si>
  <si>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</si>
  <si>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</si>
  <si>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</si>
  <si>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</si>
  <si>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</si>
  <si>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</si>
  <si>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</si>
  <si>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</si>
  <si>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</si>
  <si>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</si>
  <si>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</si>
  <si>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</si>
  <si>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</si>
  <si>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</si>
  <si>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</si>
  <si>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</si>
  <si>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</si>
  <si>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</si>
  <si>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</si>
  <si>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</si>
  <si>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</si>
  <si>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</si>
  <si>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</si>
  <si>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</si>
  <si>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</si>
  <si>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</si>
  <si>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</si>
  <si>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</si>
  <si>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</si>
  <si>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</si>
  <si>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</si>
  <si>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</si>
  <si>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</si>
  <si>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</si>
  <si>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</si>
  <si>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</si>
  <si>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</si>
  <si>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</si>
  <si>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</si>
  <si>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</si>
  <si>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</si>
  <si>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</si>
  <si>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</si>
  <si>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</si>
  <si>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</si>
  <si>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</si>
  <si>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</si>
  <si>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</si>
  <si>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</si>
  <si>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</si>
  <si>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</si>
  <si>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</si>
  <si>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</si>
  <si>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</si>
  <si>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</si>
  <si>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</si>
  <si>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</si>
  <si>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</si>
  <si>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</si>
  <si>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</si>
  <si>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</si>
  <si>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</si>
  <si>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</si>
  <si>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</si>
  <si>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</si>
  <si>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</si>
  <si>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</si>
  <si>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</si>
  <si>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</si>
  <si>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</si>
  <si>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</si>
  <si>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</si>
  <si>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</si>
  <si>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</si>
  <si>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</si>
  <si>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</si>
  <si>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</si>
  <si>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</si>
  <si>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</si>
  <si>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</si>
  <si>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</si>
  <si>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</si>
  <si>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</si>
  <si>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</si>
  <si>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</si>
  <si>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</si>
  <si>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</si>
  <si>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</si>
  <si>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</si>
  <si>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</si>
  <si>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</si>
  <si>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</si>
  <si>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</si>
  <si>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</si>
  <si>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</si>
  <si>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</si>
  <si>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</si>
  <si>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</si>
  <si>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</si>
  <si>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</si>
  <si>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</si>
  <si>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</si>
  <si>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</si>
  <si>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</si>
  <si>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</si>
  <si>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</si>
  <si>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</si>
  <si>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</si>
  <si>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</si>
  <si>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</si>
  <si>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</si>
  <si>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</si>
  <si>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</si>
  <si>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</si>
  <si>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</si>
  <si>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</si>
  <si>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</si>
  <si>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</si>
  <si>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</si>
  <si>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</si>
  <si>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</si>
  <si>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</si>
  <si>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</si>
  <si>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</si>
  <si>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</si>
  <si>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</si>
  <si>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</si>
  <si>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</si>
  <si>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</si>
  <si>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</si>
  <si>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</si>
  <si>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</si>
  <si>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</si>
  <si>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</si>
  <si>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</si>
  <si>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</si>
  <si>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</si>
  <si>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</si>
  <si>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</si>
  <si>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</si>
  <si>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</si>
  <si>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</si>
  <si>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</si>
  <si>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</si>
  <si>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</si>
  <si>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</si>
  <si>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</si>
  <si>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</si>
  <si>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</si>
  <si>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</si>
  <si>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</si>
  <si>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</si>
  <si>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</si>
  <si>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</si>
  <si>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</si>
  <si>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</si>
  <si>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</si>
  <si>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</si>
  <si>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</si>
  <si>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</si>
  <si>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</si>
  <si>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</si>
  <si>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</si>
  <si>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</si>
  <si>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</si>
  <si>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</si>
  <si>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</si>
  <si>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</si>
  <si>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</si>
  <si>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</si>
  <si>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</si>
  <si>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</si>
  <si>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</si>
  <si>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</si>
  <si>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</si>
  <si>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</si>
  <si>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</si>
  <si>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</si>
  <si>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</si>
  <si>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</si>
  <si>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</si>
  <si>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</si>
  <si>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</si>
  <si>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</si>
  <si>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</si>
  <si>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</si>
  <si>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</si>
  <si>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</si>
  <si>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</si>
  <si>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</si>
  <si>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</si>
  <si>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</si>
  <si>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</si>
  <si>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</si>
  <si>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</si>
  <si>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</si>
  <si>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</si>
  <si>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</si>
  <si>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</si>
  <si>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</si>
  <si>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</si>
  <si>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</si>
  <si>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</si>
  <si>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</si>
  <si>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</si>
  <si>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</si>
  <si>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</si>
  <si>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</si>
  <si>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</si>
  <si>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</si>
  <si>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</si>
  <si>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</si>
  <si>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</si>
  <si>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</si>
  <si>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</si>
  <si>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</si>
  <si>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</si>
  <si>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</si>
  <si>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</si>
  <si>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</si>
  <si>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</si>
  <si>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</si>
  <si>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</si>
  <si>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</si>
  <si>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</si>
  <si>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</si>
  <si>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</si>
  <si>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</si>
  <si>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</si>
  <si>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</si>
  <si>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</si>
  <si>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</si>
  <si>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</si>
  <si>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</si>
  <si>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</si>
  <si>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</si>
  <si>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</si>
  <si>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</si>
  <si>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</si>
  <si>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</si>
  <si>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</si>
  <si>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</si>
  <si>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</si>
  <si>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</si>
  <si>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</si>
  <si>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</si>
  <si>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</si>
  <si>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</si>
  <si>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</si>
  <si>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</si>
  <si>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</si>
  <si>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</si>
  <si>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</si>
  <si>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</si>
  <si>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</si>
  <si>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</si>
  <si>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</si>
  <si>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</si>
  <si>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</si>
  <si>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</si>
  <si>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</si>
  <si>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</si>
  <si>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</si>
  <si>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</si>
  <si>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</si>
  <si>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</si>
  <si>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</si>
  <si>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</si>
  <si>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</si>
  <si>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</si>
  <si>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</si>
  <si>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</si>
  <si>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</si>
  <si>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</si>
  <si>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</si>
  <si>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</si>
  <si>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</si>
  <si>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</si>
  <si>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</si>
  <si>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</si>
  <si>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</si>
  <si>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</si>
  <si>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</si>
  <si>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</si>
  <si>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</si>
  <si>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</si>
  <si>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</si>
  <si>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</si>
  <si>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</si>
  <si>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</si>
  <si>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</si>
  <si>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</si>
  <si>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</si>
  <si>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</si>
  <si>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</si>
  <si>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</si>
  <si>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</si>
  <si>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</si>
  <si>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</si>
  <si>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</si>
  <si>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</si>
  <si>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</si>
  <si>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</si>
  <si>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</si>
  <si>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</si>
  <si>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</si>
  <si>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</si>
  <si>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</si>
  <si>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</si>
  <si>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</si>
  <si>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</si>
  <si>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</si>
  <si>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</si>
  <si>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</si>
  <si>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</si>
  <si>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</si>
  <si>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</si>
  <si>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</si>
  <si>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</si>
  <si>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</si>
  <si>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</si>
  <si>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</si>
  <si>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</si>
  <si>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</si>
  <si>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</si>
  <si>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</si>
  <si>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</si>
  <si>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</si>
  <si>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</si>
  <si>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</si>
  <si>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</si>
  <si>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</si>
  <si>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</si>
  <si>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</si>
  <si>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</si>
  <si>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</si>
  <si>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</si>
  <si>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</si>
  <si>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</si>
  <si>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</si>
  <si>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</si>
  <si>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</si>
  <si>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</si>
  <si>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</si>
  <si>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</si>
  <si>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</si>
  <si>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</si>
  <si>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</si>
  <si>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</si>
  <si>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</si>
  <si>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</si>
  <si>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</si>
  <si>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</si>
  <si>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</si>
  <si>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</si>
  <si>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</si>
  <si>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</si>
  <si>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</si>
  <si>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</si>
  <si>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</si>
  <si>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</si>
  <si>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</si>
  <si>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</si>
  <si>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</si>
  <si>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</si>
  <si>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</si>
  <si>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</si>
  <si>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</si>
  <si>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</si>
  <si>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</si>
  <si>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</si>
  <si>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</si>
  <si>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</si>
  <si>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</si>
  <si>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</si>
  <si>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</si>
  <si>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</si>
  <si>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</si>
  <si>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</si>
  <si>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</si>
  <si>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</si>
  <si>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</si>
  <si>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</si>
  <si>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</si>
  <si>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</si>
  <si>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</si>
  <si>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</si>
  <si>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</si>
  <si>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</si>
  <si>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</si>
  <si>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</si>
  <si>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</si>
  <si>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</si>
  <si>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</si>
  <si>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</si>
  <si>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</si>
  <si>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</si>
  <si>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</si>
  <si>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</si>
  <si>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</si>
  <si>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</si>
  <si>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</si>
  <si>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</si>
  <si>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</si>
  <si>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</si>
  <si>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</si>
  <si>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</si>
  <si>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</si>
  <si>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</si>
  <si>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</si>
  <si>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</si>
  <si>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</si>
  <si>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</si>
  <si>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</si>
  <si>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</si>
  <si>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</si>
  <si>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</si>
  <si>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</si>
  <si>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</si>
  <si>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</si>
  <si>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</si>
  <si>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</si>
  <si>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</si>
  <si>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</si>
  <si>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</si>
  <si>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</si>
  <si>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</si>
  <si>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</si>
  <si>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</si>
  <si>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</si>
  <si>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</si>
  <si>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</si>
  <si>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</si>
  <si>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</si>
  <si>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</si>
  <si>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</si>
  <si>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</si>
  <si>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</si>
  <si>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</si>
  <si>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</si>
  <si>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</si>
  <si>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</si>
  <si>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</si>
  <si>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</si>
  <si>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</si>
  <si>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</si>
  <si>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</si>
  <si>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</si>
  <si>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</si>
  <si>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</si>
  <si>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</si>
  <si>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</si>
  <si>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</si>
  <si>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</si>
  <si>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</si>
  <si>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</si>
  <si>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</si>
  <si>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</si>
  <si>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</si>
  <si>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</si>
  <si>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</si>
  <si>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</si>
  <si>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</si>
  <si>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</si>
  <si>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</si>
  <si>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</si>
  <si>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</si>
  <si>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</si>
  <si>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</si>
  <si>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</si>
  <si>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</si>
  <si>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</si>
  <si>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</si>
  <si>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</si>
  <si>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</si>
  <si>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</si>
  <si>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</si>
  <si>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</si>
  <si>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</si>
  <si>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</si>
  <si>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</si>
  <si>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</si>
  <si>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</si>
  <si>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</si>
  <si>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</si>
  <si>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</si>
  <si>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</si>
  <si>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</si>
  <si>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</si>
  <si>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</si>
  <si>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</si>
  <si>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</si>
  <si>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</si>
  <si>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</si>
  <si>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</si>
  <si>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</si>
  <si>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</si>
  <si>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</si>
  <si>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</si>
  <si>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</si>
  <si>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</si>
  <si>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</si>
  <si>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</si>
  <si>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</si>
  <si>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</si>
  <si>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</si>
  <si>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</si>
  <si>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</si>
  <si>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</si>
  <si>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</si>
  <si>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</si>
  <si>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</si>
  <si>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</si>
  <si>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</si>
  <si>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</si>
  <si>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</si>
  <si>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</si>
  <si>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</si>
  <si>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</si>
  <si>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</si>
  <si>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</si>
  <si>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</si>
  <si>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</si>
  <si>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</si>
  <si>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</si>
  <si>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</si>
  <si>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</si>
  <si>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</si>
  <si>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</si>
  <si>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</si>
  <si>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</si>
  <si>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</si>
  <si>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</si>
  <si>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</si>
  <si>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</si>
  <si>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</si>
  <si>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</si>
  <si>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</si>
  <si>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</si>
  <si>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</si>
  <si>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</si>
  <si>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</si>
  <si>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</si>
  <si>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</si>
  <si>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</si>
  <si>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</si>
  <si>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</si>
  <si>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</si>
  <si>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</si>
  <si>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</si>
  <si>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</si>
  <si>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</si>
  <si>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</si>
  <si>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</si>
  <si>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</si>
  <si>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</si>
  <si>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</si>
  <si>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</si>
  <si>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</si>
  <si>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</si>
  <si>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</si>
  <si>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</si>
  <si>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</si>
  <si>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</si>
  <si>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</si>
  <si>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</si>
  <si>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</si>
  <si>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</si>
  <si>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</si>
  <si>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</si>
  <si>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</si>
  <si>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</si>
  <si>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</si>
  <si>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</si>
  <si>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</si>
  <si>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</si>
  <si>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</si>
  <si>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</si>
  <si>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</si>
  <si>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</si>
  <si>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</si>
  <si>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</si>
  <si>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</si>
  <si>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</si>
  <si>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</si>
  <si>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</si>
  <si>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</si>
  <si>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</si>
  <si>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</si>
  <si>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</si>
  <si>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</si>
  <si>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</si>
  <si>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</si>
  <si>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</si>
  <si>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</si>
  <si>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</si>
  <si>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</si>
  <si>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</si>
  <si>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</si>
  <si>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</si>
  <si>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</si>
  <si>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</si>
  <si>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</si>
  <si>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</si>
  <si>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</si>
  <si>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</si>
  <si>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</si>
  <si>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</si>
  <si>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</si>
  <si>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</si>
  <si>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</si>
  <si>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</si>
  <si>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</si>
  <si>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</si>
  <si>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</si>
  <si>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</si>
  <si>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</si>
  <si>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</si>
  <si>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</si>
  <si>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</si>
  <si>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</si>
  <si>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</si>
  <si>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</si>
  <si>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</si>
  <si>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</si>
  <si>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</si>
  <si>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</si>
  <si>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</si>
  <si>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</si>
  <si>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</si>
  <si>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</si>
  <si>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</si>
  <si>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</si>
  <si>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</si>
  <si>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</si>
  <si>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</si>
  <si>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</si>
  <si>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</si>
  <si>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</si>
  <si>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</si>
  <si>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</si>
  <si>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</si>
  <si>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</si>
  <si>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</si>
  <si>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</si>
  <si>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</si>
  <si>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</si>
  <si>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</si>
  <si>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</si>
  <si>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</si>
  <si>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</si>
  <si>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</si>
  <si>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</si>
  <si>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</si>
  <si>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</si>
  <si>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</si>
  <si>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</si>
  <si>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</si>
  <si>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</si>
  <si>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</si>
  <si>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</si>
  <si>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</si>
  <si>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</si>
  <si>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</si>
  <si>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</si>
  <si>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</si>
  <si>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</si>
  <si>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</si>
  <si>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</si>
  <si>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</si>
  <si>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</si>
  <si>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</si>
  <si>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</si>
  <si>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</si>
  <si>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</si>
  <si>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</si>
  <si>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</si>
  <si>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</si>
  <si>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</si>
  <si>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</si>
  <si>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</si>
  <si>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</si>
  <si>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</si>
  <si>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</si>
  <si>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</si>
  <si>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</si>
  <si>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</si>
  <si>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</si>
  <si>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</si>
  <si>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</si>
  <si>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</si>
  <si>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</si>
  <si>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</si>
  <si>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</si>
  <si>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</si>
  <si>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</si>
  <si>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</si>
  <si>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</si>
  <si>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</si>
  <si>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</si>
  <si>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</si>
  <si>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</si>
  <si>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</si>
  <si>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</si>
  <si>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</si>
  <si>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</si>
  <si>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</si>
  <si>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</si>
  <si>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</si>
  <si>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</si>
  <si>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</si>
  <si>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</si>
  <si>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</si>
  <si>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</si>
  <si>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</si>
  <si>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</si>
  <si>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</si>
  <si>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</si>
  <si>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</si>
  <si>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</si>
  <si>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</si>
  <si>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</si>
  <si>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</si>
  <si>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</si>
  <si>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</si>
  <si>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</si>
  <si>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</si>
  <si>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</si>
  <si>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</si>
  <si>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</si>
  <si>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</si>
  <si>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</si>
  <si>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</si>
  <si>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</si>
  <si>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</si>
  <si>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</si>
  <si>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</si>
  <si>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</si>
  <si>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</si>
  <si>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</si>
  <si>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</si>
  <si>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</si>
  <si>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</si>
  <si>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</si>
  <si>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</si>
  <si>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</si>
  <si>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</si>
  <si>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</si>
  <si>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</si>
  <si>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</si>
  <si>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</si>
  <si>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</si>
  <si>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</si>
  <si>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</si>
  <si>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</si>
  <si>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</si>
  <si>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</si>
  <si>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</si>
  <si>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</si>
  <si>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</si>
  <si>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</si>
  <si>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</si>
  <si>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</si>
  <si>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</si>
  <si>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</si>
  <si>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</si>
  <si>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</si>
  <si>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</si>
  <si>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</si>
  <si>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</si>
  <si>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</si>
  <si>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</si>
  <si>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</si>
  <si>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</si>
  <si>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</si>
  <si>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</si>
  <si>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</si>
  <si>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</si>
  <si>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</si>
  <si>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</si>
  <si>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</si>
  <si>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</si>
  <si>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</si>
  <si>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</si>
  <si>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</si>
  <si>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</si>
  <si>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</si>
  <si>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</si>
  <si>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</si>
  <si>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</si>
  <si>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</si>
  <si>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</si>
  <si>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</si>
  <si>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</si>
  <si>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</si>
  <si>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</si>
  <si>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</si>
  <si>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</si>
  <si>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</si>
  <si>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</si>
  <si>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</si>
  <si>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</si>
  <si>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</si>
  <si>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</si>
  <si>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</si>
  <si>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</si>
  <si>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</si>
  <si>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</si>
  <si>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</si>
  <si>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</si>
  <si>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</si>
  <si>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</si>
  <si>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</si>
  <si>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</si>
  <si>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</si>
  <si>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</si>
  <si>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</si>
  <si>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</si>
  <si>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</si>
  <si>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</si>
  <si>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</si>
  <si>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</si>
  <si>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</si>
  <si>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</si>
  <si>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</si>
  <si>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</si>
  <si>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</si>
  <si>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</si>
  <si>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</si>
  <si>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</si>
  <si>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</si>
  <si>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</si>
  <si>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</si>
  <si>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</si>
  <si>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</si>
  <si>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</si>
  <si>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</si>
  <si>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</si>
  <si>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</si>
  <si>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</si>
  <si>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</si>
  <si>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</si>
  <si>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</si>
  <si>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</si>
  <si>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</si>
  <si>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</si>
  <si>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</si>
  <si>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</si>
  <si>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</si>
  <si>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</si>
  <si>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</si>
  <si>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</si>
  <si>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</si>
  <si>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</si>
  <si>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</si>
  <si>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</si>
  <si>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</si>
  <si>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</si>
  <si>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</si>
  <si>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</si>
  <si>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</si>
  <si>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</si>
  <si>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</si>
  <si>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</si>
  <si>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</si>
  <si>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</si>
  <si>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</si>
  <si>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</si>
  <si>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</si>
  <si>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</si>
  <si>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</si>
  <si>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</si>
  <si>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</si>
  <si>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</si>
  <si>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</si>
  <si>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</si>
  <si>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</si>
  <si>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</si>
  <si>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</si>
  <si>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</si>
  <si>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</si>
  <si>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</si>
  <si>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</si>
  <si>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</si>
  <si>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</si>
  <si>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</si>
  <si>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</si>
  <si>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</si>
  <si>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</si>
  <si>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</si>
  <si>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</si>
  <si>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</si>
  <si>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</si>
  <si>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</si>
  <si>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</si>
  <si>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</si>
  <si>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</si>
  <si>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</si>
  <si>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</si>
  <si>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</si>
  <si>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</si>
  <si>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</si>
  <si>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</si>
  <si>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</si>
  <si>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</si>
  <si>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</si>
  <si>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</si>
  <si>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</si>
  <si>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</si>
  <si>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</si>
  <si>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</si>
  <si>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</si>
  <si>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</si>
  <si>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</si>
  <si>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</si>
  <si>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</si>
  <si>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</si>
  <si>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</si>
  <si>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</si>
  <si>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</si>
  <si>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</si>
  <si>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</si>
  <si>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</si>
  <si>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</si>
  <si>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</si>
  <si>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</si>
  <si>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</si>
  <si>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</si>
  <si>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</si>
  <si>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</si>
  <si>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</si>
  <si>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</si>
  <si>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</si>
  <si>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</si>
  <si>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</si>
  <si>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</si>
  <si>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</si>
  <si>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</si>
  <si>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</si>
  <si>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</si>
  <si>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</si>
  <si>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</si>
  <si>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</si>
  <si>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</si>
  <si>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</si>
  <si>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</si>
  <si>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</si>
  <si>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</si>
  <si>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</si>
  <si>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</si>
  <si>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</si>
  <si>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</si>
  <si>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</si>
  <si>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</si>
  <si>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</si>
  <si>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</si>
  <si>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</si>
  <si>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</si>
  <si>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</si>
  <si>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</si>
  <si>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</si>
  <si>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</si>
  <si>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</si>
  <si>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</si>
  <si>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</si>
  <si>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</si>
  <si>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</si>
  <si>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</si>
  <si>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</si>
  <si>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</si>
  <si>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</si>
  <si>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</si>
  <si>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</si>
  <si>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</si>
  <si>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</si>
  <si>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</si>
  <si>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</si>
  <si>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</si>
  <si>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</si>
  <si>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</si>
  <si>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</si>
  <si>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</si>
  <si>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</si>
  <si>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</si>
  <si>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</si>
  <si>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</si>
  <si>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</si>
  <si>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</si>
  <si>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</si>
  <si>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</si>
  <si>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</si>
  <si>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</si>
  <si>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</si>
  <si>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</si>
  <si>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</si>
  <si>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</si>
  <si>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</si>
  <si>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</si>
  <si>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</si>
  <si>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</si>
  <si>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</si>
  <si>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</si>
  <si>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</si>
  <si>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</si>
  <si>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</si>
  <si>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</si>
  <si>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</si>
  <si>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</si>
  <si>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</si>
  <si>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</si>
  <si>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</si>
  <si>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</si>
  <si>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</si>
  <si>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</si>
  <si>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</si>
  <si>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</si>
  <si>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</si>
  <si>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</si>
  <si>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</si>
  <si>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</si>
  <si>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</si>
  <si>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</si>
  <si>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</si>
  <si>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</si>
  <si>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</si>
  <si>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</si>
  <si>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</si>
  <si>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</si>
  <si>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</si>
  <si>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</si>
  <si>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</si>
  <si>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</si>
  <si>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</si>
  <si>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</si>
  <si>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</si>
  <si>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</si>
  <si>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</si>
  <si>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</si>
  <si>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</si>
  <si>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</si>
  <si>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</si>
  <si>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</si>
  <si>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</si>
  <si>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</si>
  <si>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</si>
  <si>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</si>
  <si>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</si>
  <si>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</si>
  <si>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</si>
  <si>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</si>
  <si>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</si>
  <si>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</si>
  <si>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</si>
  <si>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</si>
  <si>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</si>
  <si>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</si>
  <si>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</si>
  <si>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</si>
  <si>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</si>
  <si>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</si>
  <si>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</si>
  <si>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</si>
  <si>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</si>
  <si>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</si>
  <si>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</si>
  <si>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</si>
  <si>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</si>
  <si>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</si>
  <si>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</si>
  <si>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</si>
  <si>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</si>
  <si>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</si>
  <si>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</si>
  <si>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</si>
  <si>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</si>
  <si>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</si>
  <si>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</si>
  <si>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</si>
  <si>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</si>
  <si>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</si>
  <si>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</si>
  <si>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</si>
  <si>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</si>
  <si>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</si>
  <si>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</si>
  <si>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</si>
  <si>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</si>
  <si>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</si>
  <si>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</si>
  <si>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</si>
  <si>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</si>
  <si>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</si>
  <si>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</si>
  <si>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</si>
  <si>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</si>
  <si>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</si>
  <si>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</si>
  <si>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</si>
  <si>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</si>
  <si>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</si>
  <si>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</si>
  <si>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</si>
  <si>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</si>
  <si>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</si>
  <si>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</si>
  <si>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</si>
  <si>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</si>
  <si>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</si>
  <si>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</si>
  <si>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</si>
  <si>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</si>
  <si>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</si>
  <si>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</si>
  <si>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</si>
  <si>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</si>
  <si>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</si>
  <si>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</si>
  <si>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</si>
  <si>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</si>
  <si>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</si>
  <si>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</si>
  <si>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</si>
  <si>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</si>
  <si>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</si>
  <si>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</si>
  <si>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</si>
  <si>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</si>
  <si>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</si>
  <si>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</si>
  <si>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</si>
  <si>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</si>
  <si>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</si>
  <si>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</si>
  <si>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</si>
  <si>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</si>
  <si>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</si>
  <si>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</si>
  <si>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</si>
  <si>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</si>
  <si>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</si>
  <si>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</si>
  <si>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</si>
  <si>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</si>
  <si>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</si>
  <si>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</si>
  <si>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</si>
  <si>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</si>
  <si>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</si>
  <si>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</si>
  <si>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</si>
  <si>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</si>
  <si>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</si>
  <si>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</si>
  <si>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</si>
  <si>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</si>
  <si>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</si>
  <si>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</si>
  <si>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</si>
  <si>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</si>
  <si>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</si>
  <si>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</si>
  <si>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</si>
  <si>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</si>
  <si>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</si>
  <si>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</si>
  <si>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</si>
  <si>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</si>
  <si>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</si>
  <si>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</si>
  <si>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</si>
  <si>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</si>
  <si>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</si>
  <si>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</si>
  <si>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</si>
  <si>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</si>
  <si>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</si>
  <si>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</si>
  <si>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</si>
  <si>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</si>
  <si>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</si>
  <si>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</si>
  <si>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</si>
  <si>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</si>
  <si>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</si>
  <si>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</si>
  <si>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</si>
  <si>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</si>
  <si>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</si>
  <si>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</si>
  <si>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</si>
  <si>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</si>
  <si>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</si>
  <si>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</si>
  <si>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</si>
  <si>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</si>
  <si>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</si>
  <si>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</si>
  <si>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</si>
  <si>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</si>
  <si>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</si>
  <si>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</si>
  <si>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</si>
  <si>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</si>
  <si>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</si>
  <si>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</si>
  <si>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</si>
  <si>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</si>
  <si>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</si>
  <si>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</si>
  <si>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</si>
  <si>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</si>
  <si>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</si>
  <si>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</si>
  <si>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</si>
  <si>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</si>
  <si>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</si>
  <si>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</si>
  <si>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</si>
  <si>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</si>
  <si>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</si>
  <si>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</si>
  <si>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</si>
  <si>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</si>
  <si>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</si>
  <si>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</si>
  <si>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</si>
  <si>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</si>
  <si>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</si>
  <si>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</si>
  <si>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</si>
  <si>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</si>
  <si>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</si>
  <si>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</si>
  <si>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</si>
  <si>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</si>
  <si>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</si>
  <si>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</si>
  <si>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</si>
  <si>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</si>
  <si>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</si>
  <si>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</si>
  <si>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</si>
  <si>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</si>
  <si>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</si>
  <si>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</si>
  <si>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</si>
  <si>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</si>
  <si>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</si>
  <si>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</si>
  <si>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</si>
  <si>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</si>
  <si>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</si>
  <si>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</si>
  <si>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</si>
  <si>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</si>
  <si>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</si>
  <si>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</si>
  <si>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</si>
  <si>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</si>
  <si>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</si>
  <si>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</si>
  <si>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</si>
  <si>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</si>
  <si>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</si>
  <si>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</si>
  <si>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</si>
  <si>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</si>
  <si>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</si>
  <si>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</si>
  <si>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</si>
  <si>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</si>
  <si>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</si>
  <si>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</si>
  <si>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</si>
  <si>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</si>
  <si>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</si>
  <si>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</si>
  <si>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</si>
  <si>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</si>
  <si>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</si>
  <si>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</si>
  <si>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</si>
  <si>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</si>
  <si>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</si>
  <si>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</si>
  <si>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</si>
  <si>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</si>
  <si>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</si>
  <si>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</si>
  <si>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</si>
  <si>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</si>
  <si>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</si>
  <si>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</si>
  <si>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</si>
  <si>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</si>
  <si>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</si>
  <si>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</si>
  <si>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</si>
  <si>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</si>
  <si>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</si>
  <si>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</si>
  <si>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</si>
  <si>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</si>
  <si>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</si>
  <si>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</si>
  <si>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</si>
  <si>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</si>
  <si>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</si>
  <si>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</si>
  <si>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</si>
  <si>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</si>
  <si>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</si>
  <si>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</si>
  <si>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</si>
  <si>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</si>
  <si>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</si>
  <si>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</si>
  <si>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</si>
  <si>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</si>
  <si>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</si>
  <si>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</si>
  <si>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</si>
  <si>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</si>
  <si>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</si>
  <si>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</si>
  <si>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</si>
  <si>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</si>
  <si>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</si>
  <si>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</si>
  <si>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</si>
  <si>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</si>
  <si>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</si>
  <si>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</si>
  <si>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</si>
  <si>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</si>
  <si>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</si>
  <si>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</si>
  <si>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</si>
  <si>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</si>
  <si>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</si>
  <si>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</si>
  <si>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</si>
  <si>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</si>
  <si>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</si>
  <si>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</si>
  <si>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</si>
  <si>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</si>
  <si>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</si>
  <si>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</si>
  <si>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</si>
  <si>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</si>
  <si>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</si>
  <si>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</si>
  <si>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</si>
  <si>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</si>
  <si>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</si>
  <si>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</si>
  <si>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</si>
  <si>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</si>
  <si>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</si>
  <si>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</si>
  <si>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</si>
  <si>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</si>
  <si>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</si>
  <si>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</si>
  <si>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</si>
  <si>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</si>
  <si>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</si>
  <si>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</si>
  <si>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</si>
  <si>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</si>
  <si>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</si>
  <si>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</si>
  <si>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</si>
  <si>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</si>
  <si>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</si>
  <si>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</si>
  <si>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</si>
  <si>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</si>
  <si>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</si>
  <si>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</si>
  <si>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</si>
  <si>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</si>
  <si>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</si>
  <si>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</si>
  <si>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</si>
  <si>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</si>
  <si>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</si>
  <si>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</si>
  <si>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</si>
  <si>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</si>
  <si>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</si>
  <si>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</si>
  <si>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</si>
  <si>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</si>
  <si>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</si>
  <si>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</si>
  <si>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</si>
  <si>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</si>
  <si>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</si>
  <si>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</si>
  <si>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</si>
  <si>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</si>
  <si>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</si>
  <si>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</si>
  <si>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</si>
  <si>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</si>
  <si>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</si>
  <si>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</si>
  <si>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</si>
  <si>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</si>
  <si>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</si>
  <si>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</si>
  <si>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</si>
  <si>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</si>
  <si>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</si>
  <si>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</si>
  <si>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</si>
  <si>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</si>
  <si>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</si>
  <si>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</si>
  <si>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</si>
  <si>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</si>
  <si>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</si>
  <si>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</si>
  <si>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</si>
  <si>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</si>
  <si>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</si>
  <si>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</si>
  <si>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</si>
  <si>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</si>
  <si>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</si>
  <si>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</si>
  <si>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</si>
  <si>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</si>
  <si>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</si>
  <si>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</si>
  <si>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</si>
  <si>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</si>
  <si>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</si>
  <si>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</si>
  <si>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</si>
  <si>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</si>
  <si>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</si>
  <si>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</si>
  <si>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</si>
  <si>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</si>
  <si>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</si>
  <si>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</si>
  <si>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</si>
  <si>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</si>
  <si>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</si>
  <si>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</si>
  <si>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</si>
  <si>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</si>
  <si>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</si>
  <si>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</si>
  <si>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</si>
  <si>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</si>
  <si>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</si>
  <si>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</si>
  <si>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</si>
  <si>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</si>
  <si>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</si>
  <si>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</si>
  <si>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</si>
  <si>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</si>
  <si>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</si>
  <si>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</si>
  <si>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</si>
  <si>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</si>
  <si>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</si>
  <si>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</si>
  <si>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</si>
  <si>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</si>
  <si>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</si>
  <si>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</si>
  <si>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</si>
  <si>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</si>
  <si>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</si>
  <si>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</si>
  <si>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</si>
  <si>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</si>
  <si>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</si>
  <si>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</si>
  <si>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</si>
  <si>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</si>
  <si>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</si>
  <si>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</si>
  <si>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</si>
  <si>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</si>
  <si>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</si>
  <si>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</si>
  <si>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</si>
  <si>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</si>
  <si>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</si>
  <si>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</si>
  <si>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</si>
  <si>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</si>
  <si>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</si>
  <si>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</si>
  <si>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</si>
  <si>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</si>
  <si>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</si>
  <si>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</si>
  <si>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</si>
  <si>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</si>
  <si>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</si>
  <si>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</si>
  <si>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</si>
  <si>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</si>
  <si>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</si>
  <si>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</si>
  <si>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</si>
  <si>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</si>
  <si>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</si>
  <si>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</si>
  <si>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</si>
  <si>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</si>
  <si>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</si>
  <si>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</si>
  <si>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</si>
  <si>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</si>
  <si>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</si>
  <si>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</si>
  <si>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</si>
  <si>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</si>
  <si>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</si>
  <si>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</si>
  <si>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</si>
  <si>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</si>
  <si>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</si>
  <si>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</si>
  <si>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</si>
  <si>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</si>
  <si>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</si>
  <si>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</si>
  <si>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</si>
  <si>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</si>
  <si>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</si>
  <si>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</si>
  <si>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</si>
  <si>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</si>
  <si>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</si>
  <si>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</si>
  <si>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</si>
  <si>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</si>
  <si>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</si>
  <si>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</si>
  <si>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</si>
  <si>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</si>
  <si>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</si>
  <si>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</si>
  <si>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</si>
  <si>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</si>
  <si>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</si>
  <si>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</si>
  <si>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</si>
  <si>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</si>
  <si>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</si>
  <si>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</si>
  <si>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</si>
  <si>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</si>
  <si>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</si>
  <si>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</si>
  <si>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</si>
  <si>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</si>
  <si>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</si>
  <si>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</si>
  <si>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</si>
  <si>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</si>
  <si>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</si>
  <si>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</si>
  <si>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</si>
  <si>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</si>
  <si>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</si>
  <si>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</si>
  <si>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</si>
  <si>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</si>
  <si>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</si>
  <si>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</si>
  <si>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</si>
  <si>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</si>
  <si>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</si>
  <si>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</si>
  <si>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</si>
  <si>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</si>
  <si>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</si>
  <si>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</si>
  <si>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</si>
  <si>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</si>
  <si>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</si>
  <si>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</si>
  <si>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</si>
  <si>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</si>
  <si>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</si>
  <si>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</si>
  <si>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</si>
  <si>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</si>
  <si>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</si>
  <si>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</si>
  <si>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</si>
  <si>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</si>
  <si>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</si>
  <si>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</si>
  <si>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</si>
  <si>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</si>
  <si>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</si>
  <si>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</si>
  <si>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</si>
  <si>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</si>
  <si>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</si>
  <si>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</si>
  <si>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</si>
  <si>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</si>
  <si>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</si>
  <si>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</si>
  <si>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</si>
  <si>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</si>
  <si>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</si>
  <si>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</si>
  <si>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</si>
  <si>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</si>
  <si>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</si>
  <si>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</si>
  <si>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</si>
  <si>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</si>
  <si>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</si>
  <si>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</si>
  <si>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</si>
  <si>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</si>
  <si>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</si>
  <si>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</si>
  <si>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</si>
  <si>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</si>
  <si>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</si>
  <si>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</si>
  <si>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</si>
  <si>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</si>
  <si>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</si>
  <si>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</si>
  <si>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</si>
  <si>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</si>
  <si>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</si>
  <si>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</si>
  <si>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</si>
  <si>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</si>
  <si>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</si>
  <si>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</si>
  <si>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</si>
  <si>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</si>
  <si>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</si>
  <si>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</si>
  <si>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</si>
  <si>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</si>
  <si>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</si>
  <si>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</si>
  <si>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</si>
  <si>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</si>
  <si>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</si>
  <si>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</si>
  <si>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</si>
  <si>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</si>
  <si>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</si>
  <si>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</si>
  <si>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</si>
  <si>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</si>
  <si>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</si>
  <si>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</si>
  <si>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</si>
  <si>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</si>
  <si>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</si>
  <si>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</si>
  <si>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</si>
  <si>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</si>
  <si>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</si>
  <si>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</si>
  <si>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</si>
  <si>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</si>
  <si>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</si>
  <si>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</si>
  <si>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</si>
  <si>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</si>
  <si>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</si>
  <si>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</si>
  <si>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</si>
  <si>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</si>
  <si>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</si>
  <si>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</si>
  <si>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</si>
  <si>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</si>
  <si>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</si>
  <si>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</si>
  <si>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</si>
  <si>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</si>
  <si>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</si>
  <si>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</si>
  <si>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</si>
  <si>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</si>
  <si>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</si>
  <si>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</si>
  <si>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</si>
  <si>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</si>
  <si>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</si>
  <si>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</si>
  <si>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</si>
  <si>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</si>
  <si>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</si>
  <si>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</si>
  <si>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</si>
  <si>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</si>
  <si>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</si>
  <si>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</si>
  <si>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</si>
  <si>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</si>
  <si>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</si>
  <si>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</si>
  <si>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</si>
  <si>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</si>
  <si>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</si>
  <si>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</si>
  <si>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</si>
  <si>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</si>
  <si>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</si>
  <si>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</si>
  <si>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</si>
  <si>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</si>
  <si>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</si>
  <si>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</si>
  <si>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</si>
  <si>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</si>
  <si>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</si>
  <si>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</si>
  <si>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</si>
  <si>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</si>
  <si>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</si>
  <si>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</si>
  <si>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</si>
  <si>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</si>
  <si>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</si>
  <si>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</si>
  <si>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</si>
  <si>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</si>
  <si>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</si>
  <si>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</si>
  <si>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</si>
  <si>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</si>
  <si>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</si>
  <si>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</si>
  <si>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</si>
  <si>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</si>
  <si>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</si>
  <si>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</si>
  <si>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</si>
  <si>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</si>
  <si>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</si>
  <si>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</si>
  <si>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</si>
  <si>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</si>
  <si>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</si>
  <si>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</si>
  <si>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</si>
  <si>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</si>
  <si>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</si>
  <si>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</si>
  <si>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</si>
  <si>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</si>
  <si>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</si>
  <si>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</si>
  <si>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</si>
  <si>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</si>
  <si>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</si>
  <si>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</si>
  <si>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</si>
  <si>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</si>
  <si>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</si>
  <si>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</si>
  <si>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</si>
  <si>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</si>
  <si>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</si>
  <si>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</si>
  <si>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</si>
  <si>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</si>
  <si>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</si>
  <si>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</si>
  <si>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</si>
  <si>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</si>
  <si>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</si>
  <si>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</si>
  <si>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</si>
  <si>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</si>
  <si>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</si>
  <si>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</si>
  <si>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</si>
  <si>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</si>
  <si>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</si>
  <si>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</si>
  <si>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</si>
  <si>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</si>
  <si>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</si>
  <si>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</si>
  <si>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</si>
  <si>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</si>
  <si>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</si>
  <si>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</si>
  <si>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</si>
  <si>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</si>
  <si>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</si>
  <si>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</si>
  <si>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</si>
  <si>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</si>
  <si>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</si>
  <si>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</si>
  <si>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</si>
  <si>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</si>
  <si>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</si>
  <si>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</si>
  <si>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</si>
  <si>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</si>
  <si>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</si>
  <si>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</si>
  <si>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</si>
  <si>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</si>
  <si>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</si>
  <si>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</si>
  <si>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</si>
  <si>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</si>
  <si>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</si>
  <si>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</si>
  <si>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</si>
  <si>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</si>
  <si>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</si>
  <si>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</si>
  <si>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</si>
  <si>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</si>
  <si>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</si>
  <si>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</si>
  <si>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</si>
  <si>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</si>
  <si>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</si>
  <si>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</si>
  <si>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</si>
  <si>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</si>
  <si>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</si>
  <si>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</si>
  <si>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</si>
  <si>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</si>
  <si>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</si>
  <si>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</si>
  <si>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</si>
  <si>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</si>
  <si>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</si>
  <si>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</si>
  <si>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</si>
  <si>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</si>
  <si>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</si>
  <si>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</si>
  <si>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</si>
  <si>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</si>
  <si>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</si>
  <si>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</si>
  <si>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</si>
  <si>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</si>
  <si>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</si>
  <si>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</si>
  <si>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</si>
  <si>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</si>
  <si>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</si>
  <si>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</si>
  <si>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</si>
  <si>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</si>
  <si>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</si>
  <si>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</si>
  <si>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</si>
  <si>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</si>
  <si>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</si>
  <si>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</si>
  <si>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</si>
  <si>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</si>
  <si>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</si>
  <si>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</si>
  <si>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</si>
  <si>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</si>
  <si>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</si>
  <si>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</si>
  <si>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</si>
  <si>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</si>
  <si>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</si>
  <si>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</si>
  <si>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</si>
  <si>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</si>
  <si>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</si>
  <si>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</si>
  <si>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</si>
  <si>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</si>
  <si>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</si>
  <si>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</si>
  <si>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</si>
  <si>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</si>
  <si>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</si>
  <si>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</si>
  <si>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</si>
  <si>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</si>
  <si>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</si>
  <si>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</si>
  <si>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</si>
  <si>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</si>
  <si>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</si>
  <si>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</si>
  <si>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</si>
  <si>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</si>
  <si>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</si>
  <si>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</si>
  <si>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</si>
  <si>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</si>
  <si>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</si>
  <si>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</si>
  <si>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</si>
  <si>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</si>
  <si>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</si>
  <si>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</si>
  <si>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</si>
  <si>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</si>
  <si>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</si>
  <si>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</si>
  <si>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</si>
  <si>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</si>
  <si>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</si>
  <si>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</si>
  <si>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</si>
  <si>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</si>
  <si>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</si>
  <si>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</si>
  <si>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</si>
  <si>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</si>
  <si>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</si>
  <si>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</si>
  <si>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</si>
  <si>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</si>
  <si>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</si>
  <si>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</si>
  <si>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</si>
  <si>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</si>
  <si>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</si>
  <si>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</si>
  <si>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</si>
  <si>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</si>
  <si>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</si>
  <si>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</si>
  <si>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</si>
  <si>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</si>
  <si>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</si>
  <si>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</si>
  <si>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</si>
  <si>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</si>
  <si>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</si>
  <si>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</si>
  <si>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</si>
  <si>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</si>
  <si>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</si>
  <si>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</si>
  <si>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</si>
  <si>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</si>
  <si>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</si>
  <si>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</si>
  <si>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</si>
  <si>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</si>
  <si>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</si>
  <si>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</si>
  <si>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</si>
  <si>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</si>
  <si>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</si>
  <si>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</si>
  <si>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</si>
  <si>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</si>
  <si>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</si>
  <si>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</si>
  <si>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</si>
  <si>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</si>
  <si>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</si>
  <si>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</si>
  <si>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</si>
  <si>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</si>
  <si>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</si>
  <si>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</si>
  <si>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</si>
  <si>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</si>
  <si>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</si>
  <si>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</si>
  <si>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</si>
  <si>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</si>
  <si>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</si>
  <si>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</si>
  <si>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</si>
  <si>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</si>
  <si>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</si>
  <si>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</si>
  <si>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</si>
  <si>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</si>
  <si>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</si>
  <si>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</si>
  <si>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</si>
  <si>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</si>
  <si>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</si>
  <si>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</si>
  <si>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</si>
  <si>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</si>
  <si>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</si>
  <si>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</si>
  <si>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</si>
  <si>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</si>
  <si>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</si>
  <si>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</si>
  <si>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</si>
  <si>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</si>
  <si>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</si>
  <si>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</si>
  <si>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</si>
  <si>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</si>
  <si>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</si>
  <si>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</si>
  <si>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</si>
  <si>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</si>
  <si>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</si>
  <si>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</si>
  <si>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</si>
  <si>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</si>
  <si>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</si>
  <si>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</si>
  <si>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</si>
  <si>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</si>
  <si>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</si>
  <si>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</si>
  <si>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</si>
  <si>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</si>
  <si>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</si>
  <si>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</si>
  <si>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</si>
  <si>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</si>
  <si>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</si>
  <si>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</si>
  <si>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</si>
  <si>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</si>
  <si>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</si>
  <si>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</si>
  <si>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</si>
  <si>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</si>
  <si>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</si>
  <si>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</si>
  <si>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</si>
  <si>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</si>
  <si>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</si>
  <si>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</si>
  <si>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</si>
  <si>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</si>
  <si>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</si>
  <si>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</si>
  <si>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</si>
  <si>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</si>
  <si>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</si>
  <si>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</si>
  <si>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</si>
  <si>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</si>
  <si>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</si>
  <si>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</si>
  <si>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</si>
  <si>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</si>
  <si>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</si>
  <si>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</si>
  <si>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</si>
  <si>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</si>
  <si>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</si>
  <si>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</si>
  <si>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</si>
  <si>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</si>
  <si>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</si>
  <si>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</si>
  <si>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</si>
  <si>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</si>
  <si>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</si>
  <si>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</si>
  <si>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</si>
  <si>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</si>
  <si>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</si>
  <si>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</si>
  <si>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</si>
  <si>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</si>
  <si>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</si>
  <si>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</si>
  <si>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</si>
  <si>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</si>
  <si>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</si>
  <si>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</si>
  <si>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</si>
  <si>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</si>
  <si>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</si>
  <si>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</si>
  <si>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</si>
  <si>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</si>
  <si>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</si>
  <si>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</si>
  <si>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</si>
  <si>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</si>
  <si>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</si>
  <si>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</si>
  <si>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</si>
  <si>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</si>
  <si>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</si>
  <si>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</si>
  <si>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</si>
  <si>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</si>
  <si>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</si>
  <si>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</si>
  <si>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</si>
  <si>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</si>
  <si>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</si>
  <si>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</si>
  <si>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</si>
  <si>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</si>
  <si>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</si>
  <si>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</si>
  <si>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</si>
  <si>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</si>
  <si>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</si>
  <si>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</si>
  <si>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</si>
  <si>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</si>
  <si>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</si>
  <si>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</si>
  <si>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</si>
  <si>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</si>
  <si>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</si>
  <si>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</si>
  <si>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</si>
  <si>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</si>
  <si>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</si>
  <si>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</si>
  <si>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</si>
  <si>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</si>
  <si>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</si>
  <si>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</si>
  <si>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</si>
  <si>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</si>
  <si>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</si>
  <si>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</si>
  <si>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</si>
  <si>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</si>
  <si>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</si>
  <si>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</si>
  <si>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</si>
  <si>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</si>
  <si>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</si>
  <si>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</si>
  <si>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</si>
  <si>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</si>
  <si>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</si>
  <si>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</si>
  <si>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</si>
  <si>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</si>
  <si>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</si>
  <si>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</si>
  <si>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</si>
  <si>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</si>
  <si>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</si>
  <si>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</si>
  <si>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</si>
  <si>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</si>
  <si>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</si>
  <si>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</si>
  <si>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</si>
  <si>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</si>
  <si>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</si>
  <si>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</si>
  <si>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</si>
  <si>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</si>
  <si>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</si>
  <si>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</si>
  <si>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</si>
  <si>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</si>
  <si>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</si>
  <si>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</si>
  <si>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</si>
  <si>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</si>
  <si>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</si>
  <si>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</si>
  <si>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</si>
  <si>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</si>
  <si>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</si>
  <si>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</si>
  <si>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</si>
  <si>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</si>
  <si>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</si>
  <si>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</si>
  <si>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</si>
  <si>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</si>
  <si>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</si>
  <si>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</si>
  <si>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</si>
  <si>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</si>
  <si>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</si>
  <si>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</si>
  <si>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</si>
  <si>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</si>
  <si>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</si>
  <si>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</si>
  <si>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</si>
  <si>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</si>
  <si>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</si>
  <si>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</si>
  <si>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</si>
  <si>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</si>
  <si>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</si>
  <si>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</si>
  <si>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</si>
  <si>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</si>
  <si>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</si>
  <si>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</si>
  <si>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</si>
  <si>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</si>
  <si>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</si>
  <si>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</si>
  <si>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</si>
  <si>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</si>
  <si>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</si>
  <si>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</si>
  <si>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</si>
  <si>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</si>
  <si>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</si>
  <si>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</si>
  <si>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</si>
  <si>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</si>
  <si>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</si>
  <si>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</si>
  <si>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</si>
  <si>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</si>
  <si>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</si>
  <si>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</si>
  <si>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</si>
  <si>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</si>
  <si>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</si>
  <si>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</si>
  <si>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</si>
  <si>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</si>
  <si>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</si>
  <si>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</si>
  <si>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</si>
  <si>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</si>
  <si>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</si>
  <si>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</si>
  <si>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</si>
  <si>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</si>
  <si>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</si>
  <si>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</si>
  <si>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</si>
  <si>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</si>
  <si>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</si>
  <si>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</si>
  <si>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</si>
  <si>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</si>
  <si>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</si>
  <si>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</si>
  <si>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</si>
  <si>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</si>
  <si>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</si>
  <si>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</si>
  <si>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</si>
  <si>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</si>
  <si>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</si>
  <si>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</si>
  <si>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</si>
  <si>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</si>
  <si>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</si>
  <si>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</si>
  <si>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</si>
  <si>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</si>
  <si>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</si>
  <si>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</si>
  <si>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</si>
  <si>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</si>
  <si>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</si>
  <si>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</si>
  <si>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</si>
  <si>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</si>
  <si>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</si>
  <si>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</si>
  <si>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</si>
  <si>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</si>
  <si>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</si>
  <si>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</si>
  <si>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</si>
  <si>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</si>
  <si>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</si>
  <si>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</si>
  <si>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</si>
  <si>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</si>
  <si>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</si>
  <si>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</si>
  <si>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</si>
  <si>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</si>
  <si>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</si>
  <si>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</si>
  <si>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</si>
  <si>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</si>
  <si>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</si>
  <si>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</si>
  <si>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</si>
  <si>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</si>
  <si>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</si>
  <si>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</si>
  <si>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</si>
  <si>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</si>
  <si>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</si>
  <si>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</si>
  <si>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</si>
  <si>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</si>
  <si>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</si>
  <si>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</si>
  <si>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</si>
  <si>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</si>
  <si>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</si>
  <si>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</si>
  <si>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</si>
  <si>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</si>
  <si>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</si>
  <si>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</si>
  <si>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</si>
  <si>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</si>
  <si>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</si>
  <si>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</si>
  <si>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</si>
  <si>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</si>
  <si>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</si>
  <si>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</si>
  <si>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</si>
  <si>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</si>
  <si>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</si>
  <si>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</si>
  <si>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</si>
  <si>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</si>
  <si>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</si>
  <si>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</si>
  <si>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</si>
  <si>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</si>
  <si>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</si>
  <si>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</si>
  <si>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</si>
  <si>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</si>
  <si>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</si>
  <si>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</si>
  <si>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</si>
  <si>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</si>
  <si>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</si>
  <si>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</si>
  <si>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</si>
  <si>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</si>
  <si>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</si>
  <si>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</si>
  <si>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</si>
  <si>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</si>
  <si>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</si>
  <si>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</si>
  <si>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</si>
  <si>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</si>
  <si>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</si>
  <si>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</si>
  <si>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</si>
  <si>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</si>
  <si>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</si>
  <si>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</si>
  <si>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</si>
  <si>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</si>
  <si>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</si>
  <si>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</si>
  <si>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</si>
  <si>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</si>
  <si>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</si>
  <si>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</si>
  <si>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</si>
  <si>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</si>
  <si>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</si>
  <si>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</si>
  <si>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</si>
  <si>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</si>
  <si>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</si>
  <si>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</si>
  <si>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</si>
  <si>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</si>
  <si>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</si>
  <si>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</si>
  <si>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</si>
  <si>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</si>
  <si>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</si>
  <si>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</si>
  <si>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</si>
  <si>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</si>
  <si>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</si>
  <si>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</si>
  <si>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</si>
  <si>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</si>
  <si>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</si>
  <si>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</si>
  <si>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</si>
  <si>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</si>
  <si>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</si>
  <si>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</si>
  <si>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</si>
  <si>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</si>
  <si>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</si>
  <si>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</si>
  <si>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</si>
  <si>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</si>
  <si>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</si>
  <si>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</si>
  <si>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</si>
  <si>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</si>
  <si>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</si>
  <si>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</si>
  <si>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</si>
  <si>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</si>
  <si>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</si>
  <si>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</si>
  <si>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</si>
  <si>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</si>
  <si>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</si>
  <si>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</si>
  <si>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</si>
  <si>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</si>
  <si>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</si>
  <si>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</si>
  <si>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</si>
  <si>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</si>
  <si>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</si>
  <si>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</si>
  <si>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</si>
  <si>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</si>
  <si>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</si>
  <si>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</si>
  <si>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</si>
  <si>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</si>
  <si>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</si>
  <si>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</si>
  <si>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</si>
  <si>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</si>
  <si>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</si>
  <si>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</si>
  <si>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</si>
  <si>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</si>
  <si>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</si>
  <si>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</si>
  <si>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</si>
  <si>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</si>
  <si>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</si>
  <si>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</si>
  <si>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</si>
  <si>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</si>
  <si>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</si>
  <si>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</si>
  <si>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</si>
  <si>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</si>
  <si>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</si>
  <si>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</si>
  <si>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</si>
  <si>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</si>
  <si>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</si>
  <si>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</si>
  <si>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</si>
  <si>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</si>
  <si>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</si>
  <si>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</si>
  <si>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</si>
  <si>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</si>
  <si>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</si>
  <si>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</si>
  <si>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</si>
  <si>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</si>
  <si>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</si>
  <si>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</si>
  <si>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</si>
  <si>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</si>
  <si>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</si>
  <si>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</si>
  <si>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</si>
  <si>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</si>
  <si>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</si>
  <si>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</si>
  <si>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</si>
  <si>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</si>
  <si>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</si>
  <si>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</si>
  <si>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</si>
  <si>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</si>
  <si>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</si>
  <si>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</si>
  <si>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</si>
  <si>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</si>
  <si>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</si>
  <si>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</si>
  <si>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</si>
  <si>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</si>
  <si>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</si>
  <si>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</si>
  <si>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</si>
  <si>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</si>
  <si>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</si>
  <si>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</si>
  <si>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</si>
  <si>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</si>
  <si>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</si>
  <si>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</si>
  <si>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</si>
  <si>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</si>
  <si>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</si>
  <si>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</si>
  <si>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</si>
  <si>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</si>
  <si>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</si>
  <si>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</si>
  <si>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</si>
  <si>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</si>
  <si>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</si>
  <si>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</si>
  <si>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</si>
  <si>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</si>
  <si>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</si>
  <si>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</si>
  <si>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</si>
  <si>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</si>
  <si>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</si>
  <si>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</si>
  <si>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</si>
  <si>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</si>
  <si>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</si>
  <si>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</si>
  <si>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</si>
  <si>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</si>
  <si>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</si>
  <si>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</si>
  <si>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</si>
  <si>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</si>
  <si>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</si>
  <si>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</si>
  <si>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</si>
  <si>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</si>
  <si>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</si>
  <si>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</si>
  <si>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</si>
  <si>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</si>
  <si>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</si>
  <si>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</si>
  <si>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</si>
  <si>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</si>
  <si>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</si>
  <si>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</si>
  <si>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</si>
  <si>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</si>
  <si>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</si>
  <si>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</si>
  <si>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</si>
  <si>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</si>
  <si>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</si>
  <si>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</si>
  <si>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</si>
  <si>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</si>
  <si>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</si>
  <si>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</si>
  <si>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</si>
  <si>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</si>
  <si>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</si>
  <si>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</si>
  <si>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</si>
  <si>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</si>
  <si>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</si>
  <si>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</si>
  <si>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</si>
  <si>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</si>
  <si>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</si>
  <si>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</si>
  <si>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</si>
  <si>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</si>
  <si>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</si>
  <si>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</si>
  <si>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</si>
  <si>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</si>
  <si>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</si>
  <si>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</si>
  <si>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</si>
  <si>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</si>
  <si>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</si>
  <si>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</si>
  <si>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</si>
  <si>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</si>
  <si>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</si>
  <si>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</si>
  <si>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</si>
  <si>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</si>
  <si>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</si>
  <si>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</si>
  <si>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</si>
  <si>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</si>
  <si>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</si>
  <si>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</si>
  <si>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</si>
  <si>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</si>
  <si>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</si>
  <si>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</si>
  <si>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</si>
  <si>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</si>
  <si>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</si>
  <si>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</si>
  <si>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</si>
  <si>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</si>
  <si>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</si>
  <si>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</si>
  <si>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</si>
  <si>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</si>
  <si>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</si>
  <si>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</si>
  <si>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</si>
  <si>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</si>
  <si>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</si>
  <si>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</si>
  <si>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</si>
  <si>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</si>
  <si>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</si>
  <si>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</si>
  <si>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</si>
  <si>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</si>
  <si>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</si>
  <si>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</si>
  <si>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</si>
  <si>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</si>
  <si>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</si>
  <si>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</si>
  <si>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</si>
  <si>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</si>
  <si>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</si>
  <si>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</si>
  <si>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</si>
  <si>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</si>
  <si>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</si>
  <si>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</si>
  <si>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</si>
  <si>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</si>
  <si>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</si>
  <si>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</si>
  <si>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</si>
  <si>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</si>
  <si>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</si>
  <si>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</si>
  <si>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</si>
  <si>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</si>
  <si>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</si>
  <si>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</si>
  <si>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</si>
  <si>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</si>
  <si>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</si>
  <si>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</si>
  <si>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</si>
  <si>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</si>
  <si>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</si>
  <si>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</si>
  <si>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</si>
  <si>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</si>
  <si>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</si>
  <si>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</si>
  <si>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</si>
  <si>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</si>
  <si>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</si>
  <si>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</si>
  <si>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</si>
  <si>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</si>
  <si>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</si>
  <si>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</si>
  <si>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</si>
  <si>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</si>
  <si>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</si>
  <si>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</si>
  <si>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</si>
  <si>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</si>
  <si>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</si>
  <si>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</si>
  <si>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</si>
  <si>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</si>
  <si>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</si>
  <si>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</si>
  <si>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</si>
  <si>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</si>
  <si>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</si>
  <si>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</si>
  <si>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</si>
  <si>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</si>
  <si>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</si>
  <si>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</si>
  <si>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</si>
  <si>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</si>
  <si>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</si>
  <si>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</si>
  <si>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</si>
  <si>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</si>
  <si>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</si>
  <si>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</si>
  <si>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</si>
  <si>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</si>
  <si>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</si>
  <si>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</si>
  <si>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</si>
  <si>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</si>
  <si>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</si>
  <si>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</si>
  <si>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</si>
  <si>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</si>
  <si>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</si>
  <si>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</si>
  <si>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</si>
  <si>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</si>
  <si>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</si>
  <si>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</si>
  <si>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</si>
  <si>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</si>
  <si>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</si>
  <si>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</si>
  <si>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</si>
  <si>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</si>
  <si>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</si>
  <si>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</si>
  <si>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</si>
  <si>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</si>
  <si>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</si>
  <si>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</si>
  <si>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</si>
  <si>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</si>
  <si>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</si>
  <si>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</si>
  <si>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</si>
  <si>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</si>
  <si>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</si>
  <si>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</si>
  <si>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</si>
  <si>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</si>
  <si>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</si>
  <si>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</si>
  <si>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</si>
  <si>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</si>
  <si>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</si>
  <si>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</si>
  <si>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</si>
  <si>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</si>
  <si>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</si>
  <si>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</si>
  <si>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</si>
  <si>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</si>
  <si>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</si>
  <si>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</si>
  <si>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</si>
  <si>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</si>
  <si>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</si>
  <si>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</si>
  <si>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</si>
  <si>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</si>
  <si>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</si>
  <si>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</si>
  <si>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</si>
  <si>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</si>
  <si>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</si>
  <si>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</si>
  <si>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</si>
  <si>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</si>
  <si>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</si>
  <si>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</si>
  <si>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</si>
  <si>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</si>
  <si>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</si>
  <si>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</si>
  <si>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</si>
  <si>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</si>
  <si>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</si>
  <si>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</si>
  <si>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</si>
  <si>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</si>
  <si>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</si>
  <si>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</si>
  <si>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</si>
  <si>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</si>
  <si>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</si>
  <si>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</si>
  <si>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</si>
  <si>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</si>
  <si>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</si>
  <si>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</si>
  <si>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</si>
  <si>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</si>
  <si>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</si>
  <si>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</si>
  <si>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</si>
  <si>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</si>
  <si>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</si>
  <si>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</si>
  <si>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</si>
  <si>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</si>
  <si>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</si>
  <si>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</si>
  <si>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</si>
  <si>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</si>
  <si>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</si>
  <si>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</si>
  <si>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</si>
  <si>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</si>
  <si>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</si>
  <si>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</si>
  <si>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</si>
  <si>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</si>
  <si>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</si>
  <si>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</si>
  <si>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</si>
  <si>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</si>
  <si>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</si>
  <si>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</si>
  <si>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</si>
  <si>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</si>
  <si>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</si>
  <si>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</si>
  <si>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</si>
  <si>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</si>
  <si>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</si>
  <si>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</si>
  <si>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</si>
  <si>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</si>
  <si>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</si>
  <si>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</si>
  <si>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</si>
  <si>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</si>
  <si>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</si>
  <si>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</si>
  <si>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</si>
  <si>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</si>
  <si>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</si>
  <si>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</si>
  <si>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</si>
  <si>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</si>
  <si>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</si>
  <si>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</si>
  <si>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</si>
  <si>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</si>
  <si>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</si>
  <si>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</si>
  <si>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</si>
  <si>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</si>
  <si>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</si>
  <si>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</si>
  <si>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</si>
  <si>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</si>
  <si>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</si>
  <si>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</si>
  <si>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</si>
  <si>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</si>
  <si>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</si>
  <si>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</si>
  <si>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</si>
  <si>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</si>
  <si>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</si>
  <si>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</si>
  <si>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</si>
  <si>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</si>
  <si>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</si>
  <si>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</si>
  <si>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</si>
  <si>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</si>
  <si>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</si>
  <si>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</si>
  <si>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</si>
  <si>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</si>
  <si>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</si>
  <si>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</si>
  <si>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</si>
  <si>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</si>
  <si>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</si>
  <si>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</si>
  <si>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</si>
  <si>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</si>
  <si>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</si>
  <si>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</si>
  <si>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</si>
  <si>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</si>
  <si>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</si>
  <si>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</si>
  <si>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</si>
  <si>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</si>
  <si>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</si>
  <si>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</si>
  <si>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</si>
  <si>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</si>
  <si>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</si>
  <si>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</si>
  <si>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</si>
  <si>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</si>
  <si>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</si>
  <si>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</si>
  <si>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</si>
  <si>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</si>
  <si>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</si>
  <si>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</si>
  <si>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</si>
  <si>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</si>
  <si>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</si>
  <si>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</si>
  <si>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</si>
  <si>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</si>
  <si>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</si>
  <si>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</si>
  <si>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</si>
  <si>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</si>
  <si>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</si>
  <si>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</si>
  <si>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</si>
  <si>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</si>
  <si>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</si>
  <si>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</si>
  <si>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</si>
  <si>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</si>
  <si>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</si>
  <si>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</si>
  <si>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</si>
  <si>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</si>
  <si>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</si>
  <si>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</si>
  <si>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</si>
  <si>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</si>
  <si>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</si>
  <si>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</si>
  <si>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</si>
  <si>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</si>
  <si>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</si>
  <si>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</si>
  <si>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</si>
  <si>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</si>
  <si>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</si>
  <si>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</si>
  <si>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</si>
  <si>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</si>
  <si>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</si>
  <si>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</si>
  <si>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</si>
  <si>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</si>
  <si>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</si>
  <si>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</si>
  <si>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</si>
  <si>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</si>
  <si>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</si>
  <si>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</si>
  <si>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</si>
  <si>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</si>
  <si>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</si>
  <si>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</si>
  <si>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</si>
  <si>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</si>
  <si>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</si>
  <si>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</si>
  <si>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</si>
  <si>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</si>
  <si>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</si>
  <si>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</si>
  <si>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</si>
  <si>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</si>
  <si>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</si>
  <si>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</si>
  <si>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</si>
  <si>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</si>
  <si>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</si>
  <si>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</si>
  <si>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</si>
  <si>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</si>
  <si>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</si>
  <si>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</si>
  <si>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</si>
  <si>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</si>
  <si>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</si>
  <si>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</si>
  <si>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</si>
  <si>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</si>
  <si>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</si>
  <si>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</si>
  <si>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</si>
  <si>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</si>
  <si>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</si>
  <si>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</si>
  <si>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</si>
  <si>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</si>
  <si>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</si>
  <si>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</si>
  <si>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</si>
  <si>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</si>
  <si>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</si>
  <si>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</si>
  <si>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</si>
  <si>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</si>
  <si>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</si>
  <si>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</si>
  <si>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</si>
  <si>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</si>
  <si>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</si>
  <si>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</si>
  <si>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</si>
  <si>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</si>
  <si>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</si>
  <si>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</si>
  <si>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</si>
  <si>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</si>
  <si>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</si>
  <si>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</si>
  <si>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</si>
  <si>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</si>
  <si>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</si>
  <si>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</si>
  <si>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</si>
  <si>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</si>
  <si>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</si>
  <si>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</si>
  <si>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</si>
  <si>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</si>
  <si>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</si>
  <si>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</si>
  <si>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</si>
  <si>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</si>
  <si>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</si>
  <si>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</si>
  <si>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</si>
  <si>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</si>
  <si>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</si>
  <si>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</si>
  <si>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</si>
  <si>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</si>
  <si>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</si>
  <si>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</si>
  <si>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</si>
  <si>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</si>
  <si>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</si>
  <si>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</si>
  <si>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</si>
  <si>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</si>
  <si>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</si>
  <si>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</si>
  <si>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</si>
  <si>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</si>
  <si>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</si>
  <si>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</si>
  <si>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</si>
  <si>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</si>
  <si>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</si>
  <si>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</si>
  <si>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</si>
  <si>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</si>
  <si>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</si>
  <si>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</si>
  <si>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</si>
  <si>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</si>
  <si>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</si>
  <si>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</si>
  <si>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</si>
  <si>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</si>
  <si>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</si>
  <si>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</si>
  <si>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</si>
  <si>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</si>
  <si>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</si>
  <si>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</si>
  <si>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</si>
  <si>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</si>
  <si>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</si>
  <si>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</si>
  <si>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</si>
  <si>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</si>
  <si>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</si>
  <si>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</si>
  <si>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</si>
  <si>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</si>
  <si>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</si>
  <si>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</si>
  <si>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</si>
  <si>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</si>
  <si>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</si>
  <si>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</si>
  <si>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</si>
  <si>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</si>
  <si>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</si>
  <si>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</si>
  <si>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</si>
  <si>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</si>
  <si>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</si>
  <si>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</si>
  <si>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</si>
  <si>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</si>
  <si>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</si>
  <si>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</si>
  <si>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</si>
  <si>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</si>
  <si>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</si>
  <si>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</si>
  <si>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</si>
  <si>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</si>
  <si>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</si>
  <si>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</si>
  <si>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</si>
  <si>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</si>
  <si>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</si>
  <si>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</si>
  <si>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</si>
  <si>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</si>
  <si>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</si>
  <si>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</si>
  <si>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</si>
  <si>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</si>
  <si>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</si>
  <si>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</si>
  <si>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</si>
  <si>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</si>
  <si>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</si>
  <si>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</si>
  <si>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</si>
  <si>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</si>
  <si>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</si>
  <si>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</si>
  <si>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</si>
  <si>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</si>
  <si>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</si>
  <si>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</si>
  <si>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</si>
  <si>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</si>
  <si>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</si>
  <si>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</si>
  <si>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</si>
  <si>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</si>
  <si>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</si>
  <si>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</si>
  <si>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</si>
  <si>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</si>
  <si>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</si>
  <si>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</si>
  <si>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</si>
  <si>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</si>
  <si>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</si>
  <si>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</si>
  <si>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</si>
  <si>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</si>
  <si>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</si>
  <si>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</si>
  <si>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</si>
  <si>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</si>
  <si>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</si>
  <si>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</si>
  <si>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</si>
  <si>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</si>
  <si>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</si>
  <si>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</si>
  <si>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</si>
  <si>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</si>
  <si>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</si>
  <si>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</si>
  <si>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</si>
  <si>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</si>
  <si>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</si>
  <si>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</si>
  <si>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</si>
  <si>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</si>
  <si>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</si>
  <si>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</si>
  <si>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</si>
  <si>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</si>
  <si>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</si>
  <si>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</si>
  <si>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</si>
  <si>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</si>
  <si>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</si>
  <si>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</si>
  <si>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</si>
  <si>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</si>
  <si>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</si>
  <si>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</si>
  <si>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</si>
  <si>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</si>
  <si>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</si>
  <si>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</si>
  <si>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</si>
  <si>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</si>
  <si>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</si>
  <si>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</si>
  <si>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</si>
  <si>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</si>
  <si>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</si>
  <si>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</si>
  <si>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</si>
  <si>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</si>
  <si>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</si>
  <si>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</si>
  <si>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</si>
  <si>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</si>
  <si>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</si>
  <si>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</si>
  <si>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</si>
  <si>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</si>
  <si>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</si>
  <si>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</si>
  <si>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</si>
  <si>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</si>
  <si>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</si>
  <si>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</si>
  <si>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</si>
  <si>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</si>
  <si>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</si>
  <si>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</si>
  <si>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</si>
  <si>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</si>
  <si>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</si>
  <si>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</si>
  <si>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</si>
  <si>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</si>
  <si>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</si>
  <si>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</si>
  <si>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</si>
  <si>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</si>
  <si>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</si>
  <si>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</si>
  <si>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</si>
  <si>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</si>
  <si>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</si>
  <si>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</si>
  <si>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</si>
  <si>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</si>
  <si>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</si>
  <si>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</si>
  <si>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</si>
  <si>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</si>
  <si>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</si>
  <si>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</si>
  <si>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</si>
  <si>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</si>
  <si>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</si>
  <si>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</si>
  <si>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</si>
  <si>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</si>
  <si>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</si>
  <si>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</si>
  <si>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</si>
  <si>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</si>
  <si>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</si>
  <si>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</si>
  <si>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</si>
  <si>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</si>
  <si>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</si>
  <si>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</si>
  <si>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</si>
  <si>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</si>
  <si>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</si>
  <si>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</si>
  <si>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</si>
  <si>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</si>
  <si>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</si>
  <si>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</si>
  <si>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</si>
  <si>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</si>
  <si>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</si>
  <si>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</si>
  <si>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</si>
  <si>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</si>
  <si>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</si>
  <si>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</si>
  <si>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</si>
  <si>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</si>
  <si>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</si>
  <si>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</si>
  <si>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</si>
  <si>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</si>
  <si>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</si>
  <si>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</si>
  <si>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</si>
  <si>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</si>
  <si>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</si>
  <si>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</si>
  <si>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</si>
  <si>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</si>
  <si>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</si>
  <si>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</si>
  <si>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</si>
  <si>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</si>
  <si>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</si>
  <si>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</si>
  <si>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</si>
  <si>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</si>
  <si>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</si>
  <si>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</si>
  <si>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</si>
  <si>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</si>
  <si>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</si>
  <si>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</si>
  <si>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</si>
  <si>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</si>
  <si>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</si>
  <si>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</si>
  <si>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</si>
  <si>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</si>
  <si>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</si>
  <si>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</si>
  <si>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</si>
  <si>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</si>
  <si>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</si>
  <si>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</si>
  <si>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</si>
  <si>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</si>
  <si>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</si>
  <si>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</si>
  <si>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</si>
  <si>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</si>
  <si>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</si>
  <si>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</si>
  <si>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</si>
  <si>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</si>
  <si>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</si>
  <si>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</si>
  <si>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</si>
  <si>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</si>
  <si>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</si>
  <si>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</si>
  <si>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</si>
  <si>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</si>
  <si>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</si>
  <si>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</si>
  <si>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</si>
  <si>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</si>
  <si>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</si>
  <si>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</si>
  <si>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</si>
  <si>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</si>
  <si>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</si>
  <si>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</si>
  <si>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</si>
  <si>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</si>
  <si>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</si>
  <si>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</si>
  <si>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</si>
  <si>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</si>
  <si>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</si>
  <si>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</si>
  <si>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</si>
  <si>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</si>
  <si>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</si>
  <si>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</si>
  <si>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</si>
  <si>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</si>
  <si>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</si>
  <si>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</si>
  <si>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</si>
  <si>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</si>
  <si>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</si>
  <si>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</si>
  <si>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</si>
  <si>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</si>
  <si>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</si>
  <si>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</si>
  <si>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</si>
  <si>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</si>
  <si>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</si>
  <si>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</si>
  <si>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</si>
  <si>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</si>
  <si>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</si>
  <si>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</si>
  <si>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</si>
  <si>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</si>
  <si>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</si>
  <si>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</si>
  <si>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</si>
  <si>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</si>
  <si>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</si>
  <si>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</si>
  <si>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</si>
  <si>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</si>
  <si>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</si>
  <si>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</si>
  <si>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</si>
  <si>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</si>
  <si>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</si>
  <si>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</si>
  <si>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</si>
  <si>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</si>
  <si>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</si>
  <si>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</si>
  <si>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</si>
  <si>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</si>
  <si>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</si>
  <si>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</si>
  <si>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</si>
  <si>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</si>
  <si>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</si>
  <si>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</si>
  <si>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</si>
  <si>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</si>
  <si>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</si>
  <si>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</si>
  <si>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</si>
  <si>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</si>
  <si>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</si>
  <si>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</si>
  <si>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</si>
  <si>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</si>
  <si>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</si>
  <si>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</si>
  <si>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</si>
  <si>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</si>
  <si>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</si>
  <si>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</si>
  <si>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</si>
  <si>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</si>
  <si>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</si>
  <si>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</si>
  <si>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</si>
  <si>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</si>
  <si>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</si>
  <si>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</si>
  <si>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</si>
  <si>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</si>
  <si>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</si>
  <si>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</si>
  <si>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</si>
  <si>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</si>
  <si>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</si>
  <si>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</si>
  <si>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</si>
  <si>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</si>
  <si>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</si>
  <si>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</si>
  <si>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</si>
  <si>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</si>
  <si>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</si>
  <si>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</si>
  <si>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</si>
  <si>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</si>
  <si>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</si>
  <si>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</si>
  <si>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</si>
  <si>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</si>
  <si>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</si>
  <si>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</si>
  <si>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</si>
  <si>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</si>
  <si>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</si>
  <si>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</si>
  <si>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</si>
  <si>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</si>
  <si>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</si>
  <si>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</si>
  <si>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</si>
  <si>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</si>
  <si>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</si>
  <si>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</si>
  <si>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</si>
  <si>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</si>
  <si>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</si>
  <si>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</si>
  <si>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</si>
  <si>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</si>
  <si>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</si>
  <si>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</si>
  <si>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</si>
  <si>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</si>
  <si>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</si>
  <si>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</si>
  <si>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</si>
  <si>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</si>
  <si>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</si>
  <si>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</si>
  <si>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</si>
  <si>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</si>
  <si>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</si>
  <si>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</si>
  <si>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</si>
  <si>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</si>
  <si>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</si>
  <si>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</si>
  <si>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</si>
  <si>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</si>
  <si>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</si>
  <si>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</si>
  <si>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</si>
  <si>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</si>
  <si>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</si>
  <si>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</si>
  <si>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</si>
  <si>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</si>
  <si>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</si>
  <si>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</si>
  <si>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</si>
  <si>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</si>
  <si>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</si>
  <si>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</si>
  <si>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</si>
  <si>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</si>
  <si>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</si>
  <si>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</si>
  <si>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</si>
  <si>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</si>
  <si>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</si>
  <si>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</si>
  <si>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</si>
  <si>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</si>
  <si>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</si>
  <si>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</si>
  <si>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</si>
  <si>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</si>
  <si>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</si>
  <si>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</si>
  <si>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</si>
  <si>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</si>
  <si>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</si>
  <si>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</si>
  <si>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</si>
  <si>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</si>
  <si>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</si>
  <si>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</si>
  <si>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</si>
  <si>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</si>
  <si>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</si>
  <si>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</si>
  <si>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</si>
  <si>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</si>
  <si>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</si>
  <si>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</si>
  <si>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</si>
  <si>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</si>
  <si>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</si>
  <si>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</si>
  <si>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</si>
  <si>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</si>
  <si>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</si>
  <si>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</si>
  <si>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</si>
  <si>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</si>
  <si>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</si>
  <si>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</si>
  <si>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</si>
  <si>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</si>
  <si>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</si>
  <si>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</si>
  <si>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</si>
  <si>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</si>
  <si>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</si>
  <si>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</si>
  <si>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</si>
  <si>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</si>
  <si>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</si>
  <si>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</si>
  <si>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</si>
  <si>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</si>
  <si>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</si>
  <si>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</si>
  <si>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</si>
  <si>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</si>
  <si>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</si>
  <si>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</si>
  <si>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</si>
  <si>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</si>
  <si>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</si>
  <si>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</si>
  <si>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</si>
  <si>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</si>
  <si>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</si>
  <si>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</si>
  <si>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</si>
  <si>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</si>
  <si>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</si>
  <si>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</si>
  <si>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</si>
  <si>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</si>
  <si>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</si>
  <si>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</si>
  <si>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</si>
  <si>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</si>
  <si>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</si>
  <si>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</si>
  <si>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</si>
  <si>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</si>
  <si>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</si>
  <si>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</si>
  <si>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</si>
  <si>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</si>
  <si>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</si>
  <si>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</si>
  <si>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</si>
  <si>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</si>
  <si>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</si>
  <si>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</si>
  <si>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</si>
  <si>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</si>
  <si>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</si>
  <si>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</si>
  <si>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</si>
  <si>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</si>
  <si>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</si>
  <si>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</si>
  <si>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</si>
  <si>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</si>
  <si>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</si>
  <si>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</si>
  <si>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</si>
  <si>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</si>
  <si>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</si>
  <si>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</si>
  <si>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</si>
  <si>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</si>
  <si>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</si>
  <si>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</si>
  <si>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</si>
  <si>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</si>
  <si>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</si>
  <si>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</si>
  <si>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</si>
  <si>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</si>
  <si>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</si>
  <si>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</si>
  <si>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</si>
  <si>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</si>
  <si>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</si>
  <si>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</si>
  <si>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</si>
  <si>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</si>
  <si>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</si>
  <si>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</si>
  <si>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</si>
  <si>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</si>
  <si>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</si>
  <si>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</si>
  <si>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</si>
  <si>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</si>
  <si>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</si>
  <si>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</si>
  <si>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</si>
  <si>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</si>
  <si>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</si>
  <si>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</si>
  <si>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</si>
  <si>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</si>
  <si>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</si>
  <si>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</si>
  <si>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</si>
  <si>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</si>
  <si>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</si>
  <si>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</si>
  <si>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</si>
  <si>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</si>
  <si>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</si>
  <si>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</si>
  <si>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</si>
  <si>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</si>
  <si>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</si>
  <si>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</si>
  <si>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</si>
  <si>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</si>
  <si>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</si>
  <si>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</si>
  <si>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</si>
  <si>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</si>
  <si>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</si>
  <si>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</si>
  <si>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</si>
  <si>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</si>
  <si>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</si>
  <si>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</si>
  <si>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</si>
  <si>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</si>
  <si>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</si>
  <si>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</si>
  <si>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</si>
  <si>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</si>
  <si>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</si>
  <si>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</si>
  <si>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</si>
  <si>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</si>
  <si>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</si>
  <si>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</si>
  <si>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</si>
  <si>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</si>
  <si>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</si>
  <si>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</si>
  <si>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</si>
  <si>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</si>
  <si>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</si>
  <si>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</si>
  <si>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</si>
  <si>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</si>
  <si>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</si>
  <si>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</si>
  <si>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</si>
  <si>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</si>
  <si>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</si>
  <si>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</si>
  <si>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</si>
  <si>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</si>
  <si>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</si>
  <si>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</si>
  <si>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</si>
  <si>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</si>
  <si>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</si>
  <si>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</si>
  <si>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</si>
  <si>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</si>
  <si>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</si>
  <si>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</si>
  <si>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</si>
  <si>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</si>
  <si>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</si>
  <si>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</si>
  <si>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</si>
  <si>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</si>
  <si>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</si>
  <si>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</si>
  <si>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</si>
  <si>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</si>
  <si>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</si>
  <si>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</si>
  <si>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</si>
  <si>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</si>
  <si>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</si>
  <si>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</si>
  <si>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</si>
  <si>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</si>
  <si>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</si>
  <si>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</si>
  <si>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</si>
  <si>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</si>
  <si>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</si>
  <si>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</si>
  <si>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</si>
  <si>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</si>
  <si>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</si>
  <si>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</si>
  <si>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</si>
  <si>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</si>
  <si>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</si>
  <si>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</si>
  <si>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</si>
  <si>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</si>
  <si>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</si>
  <si>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</si>
  <si>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</si>
  <si>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</si>
  <si>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</si>
  <si>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</si>
  <si>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</si>
  <si>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</si>
  <si>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</si>
  <si>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</si>
  <si>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</si>
  <si>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</si>
  <si>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</si>
  <si>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</si>
  <si>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</si>
  <si>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</si>
  <si>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</si>
  <si>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</si>
  <si>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</si>
  <si>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</si>
  <si>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</si>
  <si>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</si>
  <si>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</si>
  <si>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</si>
  <si>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</si>
  <si>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</si>
  <si>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</si>
  <si>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</si>
  <si>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</si>
  <si>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</si>
  <si>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</si>
  <si>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</si>
  <si>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</si>
  <si>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</si>
  <si>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</si>
  <si>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</si>
  <si>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</si>
  <si>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</si>
  <si>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</si>
  <si>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</si>
  <si>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</si>
  <si>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</si>
  <si>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</si>
  <si>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</si>
  <si>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</si>
  <si>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</si>
  <si>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</si>
  <si>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</si>
  <si>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</si>
  <si>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</si>
  <si>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</si>
  <si>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</si>
  <si>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</si>
  <si>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</si>
  <si>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</si>
  <si>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</si>
  <si>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</si>
  <si>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</si>
  <si>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</si>
  <si>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</si>
  <si>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</si>
  <si>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</si>
  <si>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</si>
  <si>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</si>
  <si>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</si>
  <si>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</si>
  <si>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</si>
  <si>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</si>
  <si>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</si>
  <si>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</si>
  <si>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</si>
  <si>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</si>
  <si>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</si>
  <si>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</si>
  <si>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</si>
  <si>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</si>
  <si>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</si>
  <si>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</si>
  <si>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</si>
  <si>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</si>
  <si>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</si>
  <si>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</si>
  <si>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</si>
  <si>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</si>
  <si>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</si>
  <si>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</si>
  <si>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</si>
  <si>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</si>
  <si>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</si>
  <si>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</si>
  <si>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</si>
  <si>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</si>
  <si>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</si>
  <si>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</si>
  <si>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</si>
  <si>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</si>
  <si>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</si>
  <si>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</si>
  <si>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</si>
  <si>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</si>
  <si>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</si>
  <si>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</si>
  <si>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</si>
  <si>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</si>
  <si>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</si>
  <si>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</si>
  <si>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</si>
  <si>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</si>
  <si>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</si>
  <si>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</si>
  <si>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</si>
  <si>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</si>
  <si>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</si>
  <si>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</si>
  <si>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</si>
  <si>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</si>
  <si>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</si>
  <si>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</si>
  <si>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</si>
  <si>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</si>
  <si>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</si>
  <si>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</si>
  <si>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</si>
  <si>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</si>
  <si>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</si>
  <si>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</si>
  <si>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</si>
  <si>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</si>
  <si>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</si>
  <si>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</si>
  <si>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</si>
  <si>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</si>
  <si>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</si>
  <si>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</si>
  <si>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</si>
  <si>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</si>
  <si>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</si>
  <si>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</si>
  <si>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</si>
  <si>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</si>
  <si>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</si>
  <si>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</si>
  <si>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</si>
  <si>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</si>
  <si>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</si>
  <si>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</si>
  <si>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</si>
  <si>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</si>
  <si>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</si>
  <si>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</si>
  <si>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</si>
  <si>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</si>
  <si>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</si>
  <si>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</si>
  <si>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</si>
  <si>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</si>
  <si>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</si>
  <si>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</si>
  <si>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</si>
  <si>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</si>
  <si>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</si>
  <si>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</si>
  <si>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</si>
  <si>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</si>
  <si>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</si>
  <si>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</si>
  <si>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</si>
  <si>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</si>
  <si>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</si>
  <si>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</si>
  <si>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</si>
  <si>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</si>
  <si>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</si>
  <si>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</si>
  <si>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</si>
  <si>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</si>
  <si>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</si>
  <si>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</si>
  <si>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</si>
  <si>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</si>
  <si>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</si>
  <si>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</si>
  <si>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</si>
  <si>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</si>
  <si>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</si>
  <si>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</si>
  <si>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</si>
  <si>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</si>
  <si>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</si>
  <si>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</si>
  <si>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</si>
  <si>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</si>
  <si>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</si>
  <si>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</si>
  <si>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</si>
  <si>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</si>
  <si>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</si>
  <si>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</si>
  <si>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</si>
  <si>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</si>
  <si>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</si>
  <si>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</si>
  <si>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</si>
  <si>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</si>
  <si>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</si>
  <si>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</si>
  <si>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</si>
  <si>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</si>
  <si>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</si>
  <si>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</si>
  <si>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</si>
  <si>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</si>
  <si>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</si>
  <si>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</si>
  <si>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</si>
  <si>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</si>
  <si>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</si>
  <si>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</si>
  <si>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</si>
  <si>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</si>
  <si>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</si>
  <si>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</si>
  <si>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</si>
  <si>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</si>
  <si>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</si>
  <si>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</si>
  <si>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</si>
  <si>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</si>
  <si>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</si>
  <si>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</si>
  <si>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</si>
  <si>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</si>
  <si>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</si>
  <si>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</si>
  <si>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</si>
  <si>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</si>
  <si>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</si>
  <si>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</si>
  <si>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</si>
  <si>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</si>
  <si>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</si>
  <si>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</si>
  <si>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</si>
  <si>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</si>
  <si>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</si>
  <si>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</si>
  <si>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</si>
  <si>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</si>
  <si>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</si>
  <si>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</si>
  <si>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</si>
  <si>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</si>
  <si>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</si>
  <si>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</si>
  <si>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</si>
  <si>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</si>
  <si>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</si>
  <si>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</si>
  <si>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</si>
  <si>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</si>
  <si>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</si>
  <si>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</si>
  <si>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</si>
  <si>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</si>
  <si>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</si>
  <si>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</si>
  <si>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</si>
  <si>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</si>
  <si>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</si>
  <si>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</si>
  <si>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</si>
  <si>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</si>
  <si>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</si>
  <si>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</si>
  <si>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</si>
  <si>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</si>
  <si>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</si>
  <si>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</si>
  <si>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</si>
  <si>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</si>
  <si>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</si>
  <si>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</si>
  <si>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</si>
  <si>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</si>
  <si>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</si>
  <si>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</si>
  <si>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</si>
  <si>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</si>
  <si>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</si>
  <si>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</si>
  <si>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</si>
  <si>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</si>
  <si>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</si>
  <si>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</si>
  <si>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</si>
  <si>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</si>
  <si>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</si>
  <si>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</si>
  <si>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</si>
  <si>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</si>
  <si>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</si>
  <si>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</si>
  <si>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</si>
  <si>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</si>
  <si>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</si>
  <si>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</si>
  <si>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</si>
  <si>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</si>
  <si>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</si>
  <si>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</si>
  <si>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</si>
  <si>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</si>
  <si>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</si>
  <si>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</si>
  <si>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</si>
  <si>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</si>
  <si>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</si>
  <si>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</si>
  <si>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</si>
  <si>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</si>
  <si>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</si>
  <si>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</si>
  <si>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</si>
  <si>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</si>
  <si>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</si>
  <si>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</si>
  <si>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</si>
  <si>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</si>
  <si>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</si>
  <si>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</si>
  <si>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</si>
  <si>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</si>
  <si>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</si>
  <si>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</si>
  <si>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</si>
  <si>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</si>
  <si>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</si>
  <si>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</si>
  <si>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</si>
  <si>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</si>
  <si>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</si>
  <si>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</si>
  <si>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</si>
  <si>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</si>
  <si>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</si>
  <si>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</si>
  <si>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</si>
  <si>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</si>
  <si>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</si>
  <si>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</si>
  <si>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</si>
  <si>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</si>
  <si>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</si>
  <si>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</si>
  <si>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</si>
  <si>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</si>
  <si>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</si>
  <si>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</si>
  <si>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</si>
  <si>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</si>
  <si>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</si>
  <si>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</si>
  <si>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</si>
  <si>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</si>
  <si>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</si>
  <si>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</si>
  <si>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</si>
  <si>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</si>
  <si>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</si>
  <si>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</si>
  <si>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</si>
  <si>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</si>
  <si>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</si>
  <si>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</si>
  <si>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</si>
  <si>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</si>
  <si>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</si>
  <si>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</si>
  <si>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</si>
  <si>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</si>
  <si>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</si>
  <si>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</si>
  <si>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</si>
  <si>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</si>
  <si>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</si>
  <si>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</si>
  <si>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</si>
  <si>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</si>
  <si>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</si>
  <si>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</si>
  <si>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</si>
  <si>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</si>
  <si>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</si>
  <si>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</si>
  <si>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</si>
  <si>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</si>
  <si>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</si>
  <si>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</si>
  <si>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</si>
  <si>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</si>
  <si>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</si>
  <si>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</si>
  <si>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</si>
  <si>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</si>
  <si>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</si>
  <si>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</si>
  <si>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</si>
  <si>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</si>
  <si>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</si>
  <si>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</si>
  <si>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</si>
  <si>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</si>
  <si>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</si>
  <si>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</si>
  <si>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</si>
  <si>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</si>
  <si>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</si>
  <si>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</si>
  <si>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</si>
  <si>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</si>
  <si>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</si>
  <si>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</si>
  <si>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</si>
  <si>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</si>
  <si>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</si>
  <si>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</si>
  <si>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</si>
  <si>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</si>
  <si>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</si>
  <si>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</si>
  <si>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</si>
  <si>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</si>
  <si>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</si>
  <si>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</si>
  <si>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</si>
  <si>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</si>
  <si>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</si>
  <si>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</si>
  <si>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</si>
  <si>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</si>
  <si>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</si>
  <si>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</si>
  <si>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</si>
  <si>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</si>
  <si>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</si>
  <si>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</si>
  <si>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</si>
  <si>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</si>
  <si>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</si>
  <si>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</si>
  <si>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</si>
  <si>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</si>
  <si>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</si>
  <si>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</si>
  <si>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</si>
  <si>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</si>
  <si>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</si>
  <si>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</si>
  <si>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</si>
  <si>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</si>
  <si>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</si>
  <si>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</si>
  <si>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</si>
  <si>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</si>
  <si>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</si>
  <si>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</si>
  <si>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</si>
  <si>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</si>
  <si>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</si>
  <si>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</si>
  <si>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</si>
  <si>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</si>
  <si>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</si>
  <si>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</si>
  <si>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</si>
  <si>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</si>
  <si>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</si>
  <si>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</si>
  <si>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</si>
  <si>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</si>
  <si>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</si>
  <si>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</si>
  <si>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</si>
  <si>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</si>
  <si>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</si>
  <si>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</si>
  <si>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</si>
  <si>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</si>
  <si>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</si>
  <si>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</si>
  <si>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</si>
  <si>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</si>
  <si>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</si>
  <si>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</si>
  <si>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</si>
  <si>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</si>
  <si>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</si>
  <si>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</si>
  <si>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</si>
  <si>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</si>
  <si>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</si>
  <si>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</si>
  <si>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</si>
  <si>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</si>
  <si>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</si>
  <si>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</si>
  <si>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</si>
  <si>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</si>
  <si>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</si>
  <si>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</si>
  <si>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</si>
  <si>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</si>
  <si>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</si>
  <si>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</si>
  <si>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</si>
  <si>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</si>
  <si>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</si>
  <si>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</si>
  <si>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</si>
  <si>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</si>
  <si>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</si>
  <si>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</si>
  <si>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</si>
  <si>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</si>
  <si>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</si>
  <si>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</si>
  <si>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</si>
  <si>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</si>
  <si>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</si>
  <si>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</si>
  <si>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</si>
  <si>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</si>
  <si>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</si>
  <si>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</si>
  <si>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</si>
  <si>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</si>
  <si>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</si>
  <si>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</si>
  <si>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</si>
  <si>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</si>
  <si>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</si>
  <si>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</si>
  <si>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</si>
  <si>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</si>
  <si>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</si>
  <si>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</si>
  <si>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</si>
  <si>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</si>
  <si>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</si>
  <si>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</si>
  <si>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</si>
  <si>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</si>
  <si>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</si>
  <si>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</si>
  <si>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</si>
  <si>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</si>
  <si>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</si>
  <si>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</si>
  <si>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</si>
  <si>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</si>
  <si>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</si>
  <si>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</si>
  <si>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</si>
  <si>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</si>
  <si>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</si>
  <si>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</si>
  <si>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</si>
  <si>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</si>
  <si>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</si>
  <si>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</si>
  <si>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</si>
  <si>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</si>
  <si>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</si>
  <si>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</si>
  <si>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</si>
  <si>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</si>
  <si>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</si>
  <si>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</si>
  <si>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</si>
  <si>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</si>
  <si>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</si>
  <si>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</si>
  <si>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</si>
  <si>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</si>
  <si>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</si>
  <si>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</si>
  <si>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</si>
  <si>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</si>
  <si>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</si>
  <si>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</si>
  <si>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</si>
  <si>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</si>
  <si>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</si>
  <si>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</si>
  <si>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</si>
  <si>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</si>
  <si>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</si>
  <si>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</si>
  <si>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</si>
  <si>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</si>
  <si>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</si>
  <si>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</si>
  <si>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</si>
  <si>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</si>
  <si>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</si>
  <si>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</si>
  <si>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</si>
  <si>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</si>
  <si>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</si>
  <si>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</si>
  <si>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</si>
  <si>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</si>
  <si>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</si>
  <si>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</si>
  <si>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</si>
  <si>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</si>
  <si>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</si>
  <si>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</si>
  <si>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</si>
  <si>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</si>
  <si>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</si>
  <si>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</si>
  <si>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</si>
  <si>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</si>
  <si>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</si>
  <si>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</si>
  <si>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</si>
  <si>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</si>
  <si>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</si>
  <si>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</si>
  <si>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</si>
  <si>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</si>
  <si>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</si>
  <si>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</si>
  <si>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</si>
  <si>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</si>
  <si>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</si>
  <si>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</si>
  <si>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</si>
  <si>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</si>
  <si>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</si>
  <si>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</si>
  <si>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</si>
  <si>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</si>
  <si>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</si>
  <si>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</si>
  <si>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</si>
  <si>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</si>
  <si>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</si>
  <si>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</si>
  <si>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</si>
  <si>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</si>
  <si>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</si>
  <si>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</si>
  <si>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</si>
  <si>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</si>
  <si>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</si>
  <si>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</si>
  <si>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</si>
  <si>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</si>
  <si>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</si>
  <si>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</si>
  <si>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</si>
  <si>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</si>
  <si>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</si>
  <si>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</si>
  <si>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</si>
  <si>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</si>
  <si>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</si>
  <si>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</si>
  <si>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</si>
  <si>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</si>
  <si>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</si>
  <si>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</si>
  <si>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</si>
  <si>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</si>
  <si>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</si>
  <si>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</si>
  <si>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</si>
  <si>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</si>
  <si>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</si>
  <si>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</si>
  <si>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</si>
  <si>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</si>
  <si>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</si>
  <si>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</si>
  <si>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</si>
  <si>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</si>
  <si>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</si>
  <si>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</si>
  <si>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</si>
  <si>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</si>
  <si>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</si>
  <si>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</si>
  <si>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</si>
  <si>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</si>
  <si>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</si>
  <si>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</si>
  <si>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</si>
  <si>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</si>
  <si>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</si>
  <si>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</si>
  <si>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</si>
  <si>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</si>
  <si>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</si>
  <si>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</si>
  <si>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</si>
  <si>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</si>
  <si>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</si>
  <si>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</si>
  <si>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</si>
  <si>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</si>
  <si>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</si>
  <si>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</si>
  <si>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</si>
  <si>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</si>
  <si>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</si>
  <si>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</si>
  <si>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</si>
  <si>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</si>
  <si>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</si>
  <si>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</si>
  <si>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</si>
  <si>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</si>
  <si>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</si>
  <si>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</si>
  <si>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</si>
  <si>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</si>
  <si>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</si>
  <si>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</si>
  <si>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</si>
  <si>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</si>
  <si>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</si>
  <si>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</si>
  <si>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</si>
  <si>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</si>
  <si>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</si>
  <si>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</si>
  <si>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</si>
  <si>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</si>
  <si>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</si>
  <si>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</si>
  <si>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</si>
  <si>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</si>
  <si>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</si>
  <si>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</si>
  <si>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</si>
  <si>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</si>
  <si>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</si>
  <si>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</si>
  <si>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</si>
  <si>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</si>
  <si>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</si>
  <si>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</si>
  <si>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</si>
  <si>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</si>
  <si>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</si>
  <si>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</si>
  <si>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</si>
  <si>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</si>
  <si>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</si>
  <si>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</si>
  <si>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</si>
  <si>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</si>
  <si>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</si>
  <si>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</si>
  <si>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</si>
  <si>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</si>
  <si>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</si>
  <si>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</si>
  <si>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</si>
  <si>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</si>
  <si>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</si>
  <si>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</si>
  <si>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</si>
  <si>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</si>
  <si>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</si>
  <si>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</si>
  <si>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</si>
  <si>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</si>
  <si>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</si>
  <si>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</si>
  <si>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</si>
  <si>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</si>
  <si>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</si>
  <si>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</si>
  <si>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</si>
  <si>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</si>
  <si>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</si>
  <si>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</si>
  <si>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</si>
  <si>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</si>
  <si>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</si>
  <si>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</si>
  <si>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</si>
  <si>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</si>
  <si>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</si>
  <si>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</si>
  <si>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</si>
  <si>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</si>
  <si>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</si>
  <si>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</si>
  <si>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</si>
  <si>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</si>
  <si>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</si>
  <si>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</si>
  <si>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</si>
  <si>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</si>
  <si>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</si>
  <si>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</si>
  <si>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</si>
  <si>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</si>
  <si>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</si>
  <si>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</si>
  <si>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</si>
  <si>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</si>
  <si>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</si>
  <si>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</si>
  <si>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</si>
  <si>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</si>
  <si>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</si>
  <si>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</si>
  <si>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</si>
  <si>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</si>
  <si>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</si>
  <si>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</si>
  <si>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</si>
  <si>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</si>
  <si>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</si>
  <si>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</si>
  <si>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</si>
  <si>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</si>
  <si>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</si>
  <si>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</si>
  <si>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</si>
  <si>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</si>
  <si>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</si>
  <si>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</si>
  <si>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</si>
  <si>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</si>
  <si>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</si>
  <si>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</si>
  <si>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</si>
  <si>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</si>
  <si>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</si>
  <si>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</si>
  <si>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</si>
  <si>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</si>
  <si>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</si>
  <si>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</si>
  <si>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</si>
  <si>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</si>
  <si>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</si>
  <si>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</si>
  <si>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</si>
  <si>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</si>
  <si>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</si>
  <si>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</si>
  <si>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</si>
  <si>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</si>
  <si>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</si>
  <si>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</si>
  <si>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</si>
  <si>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</si>
  <si>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</si>
  <si>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</si>
  <si>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</si>
  <si>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</si>
  <si>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</si>
  <si>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</si>
  <si>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</si>
  <si>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</si>
  <si>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</si>
  <si>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</si>
  <si>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</si>
  <si>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</si>
  <si>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</si>
  <si>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</si>
  <si>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</si>
  <si>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</si>
  <si>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</si>
  <si>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</si>
  <si>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</si>
  <si>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</si>
  <si>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</si>
  <si>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</si>
  <si>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</si>
  <si>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</si>
  <si>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</si>
  <si>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</si>
  <si>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</si>
  <si>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</si>
  <si>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</si>
  <si>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</si>
  <si>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</si>
  <si>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</si>
  <si>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</si>
  <si>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</si>
  <si>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</si>
  <si>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</si>
  <si>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</si>
  <si>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</si>
  <si>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</si>
  <si>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</si>
  <si>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</si>
  <si>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</si>
  <si>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</si>
  <si>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</si>
  <si>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</si>
  <si>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</si>
  <si>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</si>
  <si>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</si>
  <si>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</si>
  <si>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</si>
  <si>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</si>
  <si>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</si>
  <si>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</si>
  <si>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</si>
  <si>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</si>
  <si>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</si>
  <si>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</si>
  <si>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</si>
  <si>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</si>
  <si>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</si>
  <si>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</si>
  <si>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</si>
  <si>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</si>
  <si>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</si>
  <si>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</si>
  <si>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</si>
  <si>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</si>
  <si>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</si>
  <si>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</si>
  <si>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</si>
  <si>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</si>
  <si>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</si>
  <si>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</si>
  <si>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</si>
  <si>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</si>
  <si>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</si>
  <si>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</si>
  <si>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</si>
  <si>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</si>
  <si>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</si>
  <si>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</si>
  <si>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</si>
  <si>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</si>
  <si>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</si>
  <si>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</si>
  <si>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</si>
  <si>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</si>
  <si>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</si>
  <si>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</si>
  <si>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</si>
  <si>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</si>
  <si>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</si>
  <si>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</si>
  <si>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</si>
  <si>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</si>
  <si>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</si>
  <si>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</si>
  <si>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</si>
  <si>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</si>
  <si>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</si>
  <si>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</si>
  <si>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</si>
  <si>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</si>
  <si>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</si>
  <si>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</si>
  <si>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</si>
  <si>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</si>
  <si>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</si>
  <si>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</si>
  <si>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</si>
  <si>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</si>
  <si>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</si>
  <si>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</si>
  <si>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</si>
  <si>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</si>
  <si>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</si>
  <si>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</si>
  <si>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</si>
  <si>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</si>
  <si>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</si>
  <si>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</si>
  <si>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</si>
  <si>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</si>
  <si>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</si>
  <si>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</si>
  <si>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</si>
  <si>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</si>
  <si>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</si>
  <si>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</si>
  <si>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</si>
  <si>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</si>
  <si>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</si>
  <si>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</si>
  <si>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</si>
  <si>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</si>
  <si>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</si>
  <si>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</si>
  <si>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</si>
  <si>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</si>
  <si>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</si>
  <si>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</si>
  <si>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</si>
  <si>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</si>
  <si>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</si>
  <si>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</si>
  <si>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</si>
  <si>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</si>
  <si>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</si>
  <si>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</si>
  <si>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</si>
  <si>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</si>
  <si>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</si>
  <si>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</si>
  <si>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</si>
  <si>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</si>
  <si>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</si>
  <si>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</si>
  <si>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</si>
  <si>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</si>
  <si>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</si>
  <si>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</si>
  <si>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</si>
  <si>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</si>
  <si>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</si>
  <si>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</si>
  <si>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</si>
  <si>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</si>
  <si>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</si>
  <si>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</si>
  <si>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</si>
  <si>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</si>
  <si>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</si>
  <si>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</si>
  <si>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</si>
  <si>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</si>
  <si>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</si>
  <si>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</si>
  <si>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</si>
  <si>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</si>
  <si>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</si>
  <si>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</si>
  <si>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</si>
  <si>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</si>
  <si>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</si>
  <si>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</si>
  <si>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</si>
  <si>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</si>
  <si>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</si>
  <si>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</si>
  <si>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</si>
  <si>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</si>
  <si>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</si>
  <si>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</si>
  <si>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</si>
  <si>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</si>
  <si>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</si>
  <si>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</si>
  <si>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</si>
  <si>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</si>
  <si>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</si>
  <si>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</si>
  <si>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</si>
  <si>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</si>
  <si>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</si>
  <si>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</si>
  <si>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</si>
  <si>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</si>
  <si>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</si>
  <si>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</si>
  <si>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</si>
  <si>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</si>
  <si>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</si>
  <si>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</si>
  <si>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</si>
  <si>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</si>
  <si>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</si>
  <si>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</si>
  <si>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</si>
  <si>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</si>
  <si>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</si>
  <si>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</si>
  <si>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</si>
  <si>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</si>
  <si>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</si>
  <si>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</si>
  <si>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</si>
  <si>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</si>
  <si>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</si>
  <si>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</si>
  <si>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</si>
  <si>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</si>
  <si>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</si>
  <si>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</si>
  <si>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</si>
  <si>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</si>
  <si>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</si>
  <si>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</si>
  <si>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</si>
  <si>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</si>
  <si>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</si>
  <si>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</si>
  <si>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</si>
  <si>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</si>
  <si>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</si>
  <si>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</si>
  <si>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</si>
  <si>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</si>
  <si>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</si>
  <si>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</si>
  <si>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</si>
  <si>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</si>
  <si>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</si>
  <si>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</si>
  <si>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</si>
  <si>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</si>
  <si>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</si>
  <si>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</si>
  <si>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</si>
  <si>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</si>
  <si>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</si>
  <si>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</si>
  <si>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</si>
  <si>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</si>
  <si>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</si>
  <si>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</si>
  <si>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</si>
  <si>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</si>
  <si>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</si>
  <si>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</si>
  <si>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</si>
  <si>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</si>
  <si>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</si>
  <si>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</si>
  <si>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</si>
  <si>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</si>
  <si>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</si>
  <si>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</si>
  <si>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</si>
  <si>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</si>
  <si>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</si>
  <si>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</si>
  <si>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</si>
  <si>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</si>
  <si>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</si>
  <si>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</si>
  <si>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</si>
  <si>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</si>
  <si>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</si>
  <si>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</si>
  <si>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</si>
  <si>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</si>
  <si>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</si>
  <si>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</si>
  <si>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</si>
  <si>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</si>
  <si>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</si>
  <si>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</si>
  <si>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</si>
  <si>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</si>
  <si>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</si>
  <si>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</si>
  <si>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</si>
  <si>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</si>
  <si>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</si>
  <si>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</si>
  <si>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</si>
  <si>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</si>
  <si>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</si>
  <si>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</si>
  <si>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</si>
  <si>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</si>
  <si>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</si>
  <si>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</si>
  <si>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</si>
  <si>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</si>
  <si>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</si>
  <si>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</si>
  <si>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</si>
  <si>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</si>
  <si>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</si>
  <si>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</si>
  <si>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</si>
  <si>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</si>
  <si>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</si>
  <si>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</si>
  <si>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</si>
  <si>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</si>
  <si>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</si>
  <si>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</si>
  <si>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</si>
  <si>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</si>
  <si>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</si>
  <si>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</si>
  <si>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</si>
  <si>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</si>
  <si>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</si>
  <si>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</si>
  <si>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</si>
  <si>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</si>
  <si>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</si>
  <si>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</si>
  <si>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</si>
  <si>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</si>
  <si>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</si>
  <si>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</si>
  <si>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</si>
  <si>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</si>
  <si>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</si>
  <si>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</si>
  <si>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</si>
  <si>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</si>
  <si>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</si>
  <si>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</si>
  <si>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</si>
  <si>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</si>
  <si>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</si>
  <si>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</si>
  <si>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</si>
  <si>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</si>
  <si>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</si>
  <si>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</si>
  <si>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</si>
  <si>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</si>
  <si>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</si>
  <si>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</si>
  <si>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</si>
  <si>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</si>
  <si>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</si>
  <si>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</si>
  <si>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</si>
  <si>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</si>
  <si>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</si>
  <si>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</si>
  <si>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</si>
  <si>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</si>
  <si>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</si>
  <si>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</si>
  <si>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</si>
  <si>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</si>
  <si>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</si>
  <si>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</si>
  <si>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</si>
  <si>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</si>
  <si>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</si>
  <si>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</si>
  <si>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</si>
  <si>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</si>
  <si>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</si>
  <si>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</si>
  <si>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</si>
  <si>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</si>
  <si>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</si>
  <si>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</si>
  <si>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</si>
  <si>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</si>
  <si>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</si>
  <si>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</si>
  <si>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</si>
  <si>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</si>
  <si>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</si>
  <si>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</si>
  <si>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</si>
  <si>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</si>
  <si>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</si>
  <si>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</si>
  <si>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</si>
  <si>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</si>
  <si>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</si>
  <si>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</si>
  <si>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</si>
  <si>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</si>
  <si>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</si>
  <si>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</si>
  <si>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</si>
  <si>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</si>
  <si>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</si>
  <si>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</si>
  <si>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</si>
  <si>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</si>
  <si>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</si>
  <si>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</si>
  <si>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</si>
  <si>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</si>
  <si>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</si>
  <si>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</si>
  <si>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</si>
  <si>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</si>
  <si>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</si>
  <si>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</si>
  <si>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</si>
  <si>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</si>
  <si>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</si>
  <si>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</si>
  <si>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</si>
  <si>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</si>
  <si>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</si>
  <si>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</si>
  <si>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</si>
  <si>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</si>
  <si>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</si>
  <si>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</si>
  <si>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</si>
  <si>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</si>
  <si>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</si>
  <si>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</si>
  <si>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</si>
  <si>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</si>
  <si>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</si>
  <si>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</si>
  <si>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</si>
  <si>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</si>
  <si>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</si>
  <si>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</si>
  <si>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</si>
  <si>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</si>
  <si>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</si>
  <si>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</si>
  <si>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</si>
  <si>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</si>
  <si>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</si>
  <si>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</si>
  <si>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</si>
  <si>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</si>
  <si>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</si>
  <si>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</si>
  <si>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</si>
  <si>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</si>
  <si>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</si>
  <si>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</si>
  <si>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</si>
  <si>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</si>
  <si>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</si>
  <si>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</si>
  <si>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</si>
  <si>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</si>
  <si>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</si>
  <si>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</si>
  <si>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</si>
  <si>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</si>
  <si>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</si>
  <si>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</si>
  <si>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</si>
  <si>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</si>
  <si>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</si>
  <si>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</si>
  <si>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</si>
  <si>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</si>
  <si>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</si>
  <si>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</si>
  <si>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</si>
  <si>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</si>
  <si>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</si>
  <si>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</si>
  <si>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</si>
  <si>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</si>
  <si>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</si>
  <si>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</si>
  <si>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</si>
  <si>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</si>
  <si>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</si>
  <si>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</si>
  <si>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</si>
  <si>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</si>
  <si>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</si>
  <si>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</si>
  <si>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</si>
  <si>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</si>
  <si>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</si>
  <si>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</si>
  <si>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</si>
  <si>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</si>
  <si>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</si>
  <si>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</si>
  <si>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</si>
  <si>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</si>
  <si>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</si>
  <si>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</si>
  <si>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</si>
  <si>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</si>
  <si>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</si>
  <si>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</si>
  <si>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</si>
  <si>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</si>
  <si>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</si>
  <si>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</si>
  <si>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</si>
  <si>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</si>
  <si>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</si>
  <si>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</si>
  <si>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</si>
  <si>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</si>
  <si>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</si>
  <si>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</si>
  <si>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</si>
  <si>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</si>
  <si>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</si>
  <si>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</si>
  <si>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</si>
  <si>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</si>
  <si>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</si>
  <si>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</si>
  <si>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</si>
  <si>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</si>
  <si>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</si>
  <si>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</si>
  <si>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</si>
  <si>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</si>
  <si>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</si>
  <si>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</si>
  <si>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</si>
  <si>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</si>
  <si>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</si>
  <si>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</si>
  <si>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</si>
  <si>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</si>
  <si>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</si>
  <si>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</si>
  <si>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</si>
  <si>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</si>
  <si>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</si>
  <si>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</si>
  <si>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</si>
  <si>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</si>
  <si>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</si>
  <si>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</si>
  <si>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</si>
  <si>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</si>
  <si>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</si>
  <si>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</si>
  <si>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</si>
  <si>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</si>
  <si>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</si>
  <si>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</si>
  <si>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</si>
  <si>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</si>
  <si>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</si>
  <si>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</si>
  <si>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</si>
  <si>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</si>
  <si>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</si>
  <si>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</si>
  <si>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</si>
  <si>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</si>
  <si>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</si>
  <si>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</si>
  <si>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</si>
  <si>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</si>
  <si>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</si>
  <si>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</si>
  <si>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</si>
  <si>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</si>
  <si>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</si>
  <si>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</si>
  <si>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</si>
  <si>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</si>
  <si>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</si>
  <si>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</si>
  <si>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</si>
  <si>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</si>
  <si>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</si>
  <si>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</si>
  <si>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</si>
  <si>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</si>
  <si>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</si>
  <si>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</si>
  <si>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</si>
  <si>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</si>
  <si>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</si>
  <si>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</si>
  <si>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</si>
  <si>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</si>
  <si>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</si>
  <si>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</si>
  <si>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</si>
  <si>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</si>
  <si>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</si>
  <si>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</si>
  <si>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</si>
  <si>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</si>
  <si>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</si>
  <si>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</si>
  <si>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</si>
  <si>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</si>
  <si>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</si>
  <si>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</si>
  <si>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</si>
  <si>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</si>
  <si>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</si>
  <si>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</si>
  <si>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</si>
  <si>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</si>
  <si>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</si>
  <si>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</si>
  <si>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</si>
  <si>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</si>
  <si>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</si>
  <si>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</si>
  <si>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</si>
  <si>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</si>
  <si>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</si>
  <si>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</si>
  <si>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</si>
  <si>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</si>
  <si>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</si>
  <si>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</si>
  <si>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</si>
  <si>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</si>
  <si>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</si>
  <si>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</si>
  <si>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</si>
  <si>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</si>
  <si>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</si>
  <si>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</si>
  <si>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</si>
  <si>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</si>
  <si>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</si>
  <si>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</si>
  <si>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</si>
  <si>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</si>
  <si>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</si>
  <si>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</si>
  <si>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</si>
  <si>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</si>
  <si>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</si>
  <si>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</si>
  <si>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</si>
  <si>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</si>
  <si>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</si>
  <si>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</si>
  <si>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</si>
  <si>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</si>
  <si>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</si>
  <si>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</si>
  <si>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</si>
  <si>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</si>
  <si>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</si>
  <si>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</si>
  <si>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</si>
  <si>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</si>
  <si>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</si>
  <si>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</si>
  <si>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</si>
  <si>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</si>
  <si>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</si>
  <si>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</si>
  <si>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</si>
  <si>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</si>
  <si>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</si>
  <si>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</si>
  <si>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</si>
  <si>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</si>
  <si>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</si>
  <si>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</si>
  <si>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</si>
  <si>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</si>
  <si>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</si>
  <si>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</si>
  <si>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</si>
  <si>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</si>
  <si>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</si>
  <si>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</si>
  <si>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</si>
  <si>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</si>
  <si>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</si>
  <si>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</si>
  <si>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</si>
  <si>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</si>
  <si>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</si>
  <si>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</si>
  <si>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</si>
  <si>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</si>
  <si>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</si>
  <si>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</si>
  <si>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</si>
  <si>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</si>
  <si>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</si>
  <si>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</si>
  <si>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</si>
  <si>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</si>
  <si>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</si>
  <si>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</si>
  <si>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</si>
  <si>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</si>
  <si>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</si>
  <si>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</si>
  <si>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</si>
  <si>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</si>
  <si>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</si>
  <si>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</si>
  <si>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</si>
  <si>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</si>
  <si>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</si>
  <si>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</si>
  <si>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</si>
  <si>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</si>
  <si>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</si>
  <si>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</si>
  <si>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</si>
  <si>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</si>
  <si>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</si>
  <si>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</si>
  <si>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</si>
  <si>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</si>
  <si>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</si>
  <si>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</si>
  <si>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</si>
  <si>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</si>
  <si>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</si>
  <si>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</si>
  <si>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</si>
  <si>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</si>
  <si>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</si>
  <si>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</si>
  <si>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</si>
  <si>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</si>
  <si>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</si>
  <si>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</si>
  <si>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</si>
  <si>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</si>
  <si>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</si>
  <si>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</si>
  <si>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</si>
  <si>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</si>
  <si>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</si>
  <si>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</si>
  <si>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</si>
  <si>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</si>
  <si>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</si>
  <si>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</si>
  <si>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</si>
  <si>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</si>
  <si>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</si>
  <si>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</si>
  <si>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</si>
  <si>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</si>
  <si>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</si>
  <si>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</si>
  <si>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</si>
  <si>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</si>
  <si>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</si>
  <si>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</si>
  <si>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</si>
  <si>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</si>
  <si>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</si>
  <si>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</si>
  <si>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</si>
  <si>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</si>
  <si>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</si>
  <si>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</si>
  <si>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</si>
  <si>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</si>
  <si>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</si>
  <si>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</si>
  <si>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</si>
  <si>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</si>
  <si>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</si>
  <si>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</si>
  <si>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</si>
  <si>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</si>
  <si>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</si>
  <si>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</si>
  <si>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</si>
  <si>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</si>
  <si>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</si>
  <si>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</si>
  <si>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</si>
  <si>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</si>
  <si>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</si>
  <si>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</si>
  <si>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</si>
  <si>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</si>
  <si>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</si>
  <si>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</si>
  <si>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</si>
  <si>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</si>
  <si>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</si>
  <si>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</si>
  <si>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</si>
  <si>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</si>
  <si>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</si>
  <si>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</si>
  <si>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</si>
  <si>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</si>
  <si>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</si>
  <si>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</si>
  <si>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</si>
  <si>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</si>
  <si>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</si>
  <si>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</si>
  <si>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</si>
  <si>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</si>
  <si>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</si>
  <si>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</si>
  <si>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</si>
  <si>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</si>
  <si>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</si>
  <si>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</si>
  <si>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</si>
  <si>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</si>
  <si>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</si>
  <si>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</si>
  <si>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</si>
  <si>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</si>
  <si>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</si>
  <si>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</si>
  <si>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</si>
  <si>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</si>
  <si>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</si>
  <si>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</si>
  <si>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</si>
  <si>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</si>
  <si>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</si>
  <si>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</si>
  <si>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</si>
  <si>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</si>
  <si>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</si>
  <si>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</si>
  <si>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</si>
  <si>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</si>
  <si>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</si>
  <si>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</si>
  <si>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</si>
  <si>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</si>
  <si>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</si>
  <si>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</si>
  <si>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</si>
  <si>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</si>
  <si>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</si>
  <si>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</si>
  <si>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</si>
  <si>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</si>
  <si>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</si>
  <si>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</si>
  <si>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</si>
  <si>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</si>
  <si>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</si>
  <si>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</si>
  <si>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</si>
  <si>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</si>
  <si>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</si>
  <si>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</si>
  <si>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</si>
  <si>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</si>
  <si>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</si>
  <si>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</si>
  <si>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</si>
  <si>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</si>
  <si>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</si>
  <si>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</si>
  <si>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</si>
  <si>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</si>
  <si>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</si>
  <si>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</si>
  <si>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</si>
  <si>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</si>
  <si>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</si>
  <si>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</si>
  <si>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</si>
  <si>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</si>
  <si>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</si>
  <si>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</si>
  <si>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</si>
  <si>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</si>
  <si>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</si>
  <si>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</si>
  <si>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</si>
  <si>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</si>
  <si>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</si>
  <si>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</si>
  <si>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</si>
  <si>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</si>
  <si>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</si>
  <si>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</si>
  <si>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</si>
  <si>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</si>
  <si>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</si>
  <si>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</si>
  <si>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</si>
  <si>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</si>
  <si>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</si>
  <si>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</si>
  <si>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</si>
  <si>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</si>
  <si>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</si>
  <si>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</si>
  <si>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</si>
  <si>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</si>
  <si>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</si>
  <si>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</si>
  <si>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</si>
  <si>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</si>
  <si>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</si>
  <si>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</si>
  <si>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</si>
  <si>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</si>
  <si>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</si>
  <si>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</si>
  <si>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</si>
  <si>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</si>
  <si>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</si>
  <si>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</si>
  <si>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</si>
  <si>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</si>
  <si>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</si>
  <si>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</si>
  <si>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</si>
  <si>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</si>
  <si>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</si>
  <si>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</si>
  <si>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</si>
  <si>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</si>
  <si>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</si>
  <si>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</si>
  <si>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</si>
  <si>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</si>
  <si>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</si>
  <si>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</si>
  <si>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</si>
  <si>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</si>
  <si>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</si>
  <si>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</si>
  <si>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</si>
  <si>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</si>
  <si>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</si>
  <si>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</si>
  <si>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</si>
  <si>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</si>
  <si>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</si>
  <si>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</si>
  <si>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</si>
  <si>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</si>
  <si>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</si>
  <si>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</si>
  <si>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</si>
  <si>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</si>
  <si>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</si>
  <si>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</si>
  <si>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</si>
  <si>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</si>
  <si>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</si>
  <si>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</si>
  <si>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</si>
  <si>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</si>
  <si>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</si>
  <si>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</si>
  <si>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</si>
  <si>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</si>
  <si>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</si>
  <si>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</si>
  <si>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</si>
  <si>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</si>
  <si>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</si>
  <si>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</si>
  <si>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</si>
  <si>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</si>
  <si>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</si>
  <si>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</si>
  <si>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</si>
  <si>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</si>
  <si>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</si>
  <si>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</si>
  <si>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</si>
  <si>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</si>
  <si>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</si>
  <si>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</si>
  <si>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</si>
  <si>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</si>
  <si>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</si>
  <si>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</si>
  <si>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</si>
  <si>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</si>
  <si>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</si>
  <si>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</si>
  <si>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</si>
  <si>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</si>
  <si>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</si>
  <si>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</si>
  <si>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</si>
  <si>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</si>
  <si>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</si>
  <si>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</si>
  <si>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</si>
  <si>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</si>
  <si>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</si>
  <si>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</si>
  <si>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</si>
  <si>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</si>
  <si>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</si>
  <si>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</si>
  <si>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</si>
  <si>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</si>
  <si>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</si>
  <si>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</si>
  <si>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</si>
  <si>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</si>
  <si>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</si>
  <si>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</si>
  <si>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</si>
  <si>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</si>
  <si>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</si>
  <si>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</si>
  <si>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</si>
  <si>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</si>
  <si>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</si>
  <si>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</si>
  <si>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</si>
  <si>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</si>
  <si>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</si>
  <si>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</si>
  <si>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</si>
  <si>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</si>
  <si>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</si>
  <si>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</si>
  <si>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</si>
  <si>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</si>
  <si>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</si>
  <si>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</si>
  <si>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</si>
  <si>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</si>
  <si>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</si>
  <si>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</si>
  <si>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</si>
  <si>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</si>
  <si>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</si>
  <si>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</si>
  <si>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</si>
  <si>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</si>
  <si>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</si>
  <si>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</si>
  <si>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</si>
  <si>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</si>
  <si>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</si>
  <si>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</si>
  <si>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</si>
  <si>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</si>
  <si>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</si>
  <si>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</si>
  <si>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</si>
  <si>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</si>
  <si>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</si>
  <si>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</si>
  <si>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</si>
  <si>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</si>
  <si>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</si>
  <si>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</si>
  <si>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</si>
  <si>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</si>
  <si>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</si>
  <si>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</si>
  <si>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</si>
  <si>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</si>
  <si>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</si>
  <si>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</si>
  <si>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</si>
  <si>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</si>
  <si>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</si>
  <si>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</si>
  <si>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</si>
  <si>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</si>
  <si>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</si>
  <si>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</si>
  <si>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</si>
  <si>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</si>
  <si>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</si>
  <si>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</si>
  <si>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</si>
  <si>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</si>
  <si>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</si>
  <si>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</si>
  <si>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</si>
  <si>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</si>
  <si>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</si>
  <si>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</si>
  <si>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</si>
  <si>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</si>
  <si>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</si>
  <si>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</si>
  <si>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</si>
  <si>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</si>
  <si>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</si>
  <si>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</si>
  <si>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</si>
  <si>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</si>
  <si>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</si>
  <si>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</si>
  <si>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</si>
  <si>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</si>
  <si>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</si>
  <si>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</si>
  <si>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</si>
  <si>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</si>
  <si>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</si>
  <si>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</si>
  <si>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</si>
  <si>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</si>
  <si>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</si>
  <si>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</si>
  <si>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</si>
  <si>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</si>
  <si>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</si>
  <si>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</si>
  <si>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</si>
  <si>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</si>
  <si>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</si>
  <si>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</si>
  <si>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</si>
  <si>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</si>
  <si>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</si>
  <si>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</si>
  <si>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</si>
  <si>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</si>
  <si>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</si>
  <si>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</si>
  <si>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</si>
  <si>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</si>
  <si>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</si>
  <si>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</si>
  <si>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</si>
  <si>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</si>
  <si>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</si>
  <si>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</si>
  <si>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</si>
  <si>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</si>
  <si>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</si>
  <si>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</si>
  <si>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</si>
  <si>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</si>
  <si>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</si>
  <si>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</si>
  <si>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</si>
  <si>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</si>
  <si>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</si>
  <si>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</si>
  <si>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</si>
  <si>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</si>
  <si>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</si>
  <si>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</si>
  <si>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</si>
  <si>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</si>
  <si>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</si>
  <si>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</si>
  <si>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</si>
  <si>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</si>
  <si>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</si>
  <si>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</si>
  <si>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</si>
  <si>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</si>
  <si>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</si>
  <si>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</si>
  <si>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</si>
  <si>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</si>
  <si>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</si>
  <si>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</si>
  <si>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</si>
  <si>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</si>
  <si>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</si>
  <si>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</si>
  <si>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</si>
  <si>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</si>
  <si>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</si>
  <si>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</si>
  <si>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</si>
  <si>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</si>
  <si>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</si>
  <si>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</si>
  <si>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</si>
  <si>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</si>
  <si>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</si>
  <si>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</si>
  <si>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</si>
  <si>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</si>
  <si>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</si>
  <si>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</si>
  <si>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</si>
  <si>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</si>
  <si>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</si>
  <si>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</si>
  <si>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</si>
  <si>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</si>
  <si>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</si>
  <si>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</si>
  <si>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</si>
  <si>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</si>
  <si>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</si>
  <si>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</si>
  <si>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</si>
  <si>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</si>
  <si>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</si>
  <si>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</si>
  <si>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</si>
  <si>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</si>
  <si>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</si>
  <si>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</si>
  <si>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</si>
  <si>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</si>
  <si>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</si>
  <si>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</si>
  <si>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</si>
  <si>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</si>
  <si>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</si>
  <si>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</si>
  <si>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</si>
  <si>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</si>
  <si>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</si>
  <si>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</si>
  <si>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</si>
  <si>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</si>
  <si>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</si>
  <si>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</si>
  <si>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</si>
  <si>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</si>
  <si>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</si>
  <si>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</si>
  <si>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</si>
  <si>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</si>
  <si>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</si>
  <si>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</si>
  <si>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</si>
  <si>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</si>
  <si>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</si>
  <si>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</si>
  <si>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</si>
  <si>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</si>
  <si>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</si>
  <si>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</si>
  <si>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</si>
  <si>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</si>
  <si>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</si>
  <si>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</si>
  <si>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</si>
  <si>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</si>
  <si>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</si>
  <si>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</si>
  <si>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</si>
  <si>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</si>
  <si>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</si>
  <si>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</si>
  <si>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</si>
  <si>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</si>
  <si>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</si>
  <si>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</si>
  <si>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</si>
  <si>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</si>
  <si>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</si>
  <si>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</si>
  <si>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</si>
  <si>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</si>
  <si>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</si>
  <si>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</si>
  <si>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</si>
  <si>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</si>
  <si>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</si>
  <si>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</si>
  <si>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</si>
  <si>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</si>
  <si>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</si>
  <si>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</si>
  <si>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</si>
  <si>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</si>
  <si>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</si>
  <si>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</si>
  <si>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</si>
  <si>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</si>
  <si>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</si>
  <si>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</si>
  <si>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</si>
  <si>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</si>
  <si>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</si>
  <si>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</si>
  <si>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</si>
  <si>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</si>
  <si>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</si>
  <si>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</si>
  <si>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</si>
  <si>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</si>
  <si>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</si>
  <si>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</si>
  <si>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</si>
  <si>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</si>
  <si>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</si>
  <si>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</si>
  <si>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</si>
  <si>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</si>
  <si>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</si>
  <si>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</si>
  <si>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</si>
  <si>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</si>
  <si>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</si>
  <si>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</si>
  <si>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</si>
  <si>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</si>
  <si>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</si>
  <si>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</si>
  <si>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</si>
  <si>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</si>
  <si>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</si>
  <si>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</si>
  <si>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</si>
  <si>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</si>
  <si>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</si>
  <si>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</si>
  <si>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</si>
  <si>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</si>
  <si>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</si>
  <si>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</si>
  <si>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</si>
  <si>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</si>
  <si>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</si>
  <si>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</si>
  <si>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</si>
  <si>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</si>
  <si>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</si>
  <si>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</si>
  <si>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</si>
  <si>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</si>
  <si>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</si>
  <si>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</si>
  <si>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</si>
  <si>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</si>
  <si>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</si>
  <si>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</si>
  <si>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</si>
  <si>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</si>
  <si>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</si>
  <si>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</si>
  <si>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</si>
  <si>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</si>
  <si>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</si>
  <si>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</si>
  <si>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</si>
  <si>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</si>
  <si>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</si>
  <si>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</si>
  <si>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</si>
  <si>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</si>
  <si>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</si>
  <si>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</si>
  <si>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</si>
  <si>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</si>
  <si>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</si>
  <si>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</si>
  <si>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</si>
  <si>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</si>
  <si>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</si>
  <si>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</si>
  <si>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</si>
  <si>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</si>
  <si>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</si>
  <si>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</si>
  <si>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</si>
  <si>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</si>
  <si>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</si>
  <si>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</si>
  <si>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</si>
  <si>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</si>
  <si>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</si>
  <si>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</si>
  <si>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</si>
  <si>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</si>
  <si>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</si>
  <si>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</si>
  <si>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</si>
  <si>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</si>
  <si>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</si>
  <si>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</si>
  <si>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</si>
  <si>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</si>
  <si>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</si>
  <si>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</si>
  <si>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</si>
  <si>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</si>
  <si>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</si>
  <si>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</si>
  <si>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</si>
  <si>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</si>
  <si>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</si>
  <si>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</si>
  <si>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</si>
  <si>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</si>
  <si>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</si>
  <si>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</si>
  <si>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</si>
  <si>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</si>
  <si>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</si>
  <si>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</si>
  <si>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</si>
  <si>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</si>
  <si>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</si>
  <si>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</si>
  <si>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</si>
  <si>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</si>
  <si>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</si>
  <si>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</si>
  <si>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</si>
  <si>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</si>
  <si>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</si>
  <si>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</si>
  <si>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</si>
  <si>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</si>
  <si>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</si>
  <si>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</si>
  <si>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</si>
  <si>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</si>
  <si>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</si>
  <si>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</si>
  <si>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</si>
  <si>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</si>
  <si>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</si>
  <si>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</si>
  <si>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</si>
  <si>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</si>
  <si>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</si>
  <si>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</si>
  <si>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</si>
  <si>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</si>
  <si>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</si>
  <si>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</si>
  <si>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</si>
  <si>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</si>
  <si>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</si>
  <si>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</si>
  <si>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</si>
  <si>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</si>
  <si>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</si>
  <si>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</si>
  <si>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</si>
  <si>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</si>
  <si>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</si>
  <si>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</si>
  <si>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</si>
  <si>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</si>
  <si>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</si>
  <si>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</si>
  <si>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</si>
  <si>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</si>
  <si>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</si>
  <si>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</si>
  <si>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</si>
  <si>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</si>
  <si>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</si>
  <si>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</si>
  <si>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</si>
  <si>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</si>
  <si>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</si>
  <si>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</si>
  <si>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</si>
  <si>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</si>
  <si>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</si>
  <si>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</si>
  <si>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</si>
  <si>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</si>
  <si>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</si>
  <si>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</si>
  <si>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</si>
  <si>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</si>
  <si>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</si>
  <si>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</si>
  <si>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</si>
  <si>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</si>
  <si>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</si>
  <si>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</si>
  <si>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</si>
  <si>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</si>
  <si>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</si>
  <si>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</si>
  <si>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</si>
  <si>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</si>
  <si>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</si>
  <si>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</si>
  <si>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</si>
  <si>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</si>
  <si>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</si>
  <si>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</si>
  <si>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</si>
  <si>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</si>
  <si>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</si>
  <si>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</si>
  <si>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</si>
  <si>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</si>
  <si>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</si>
  <si>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</si>
  <si>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</si>
  <si>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</si>
  <si>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</si>
  <si>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</si>
  <si>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</si>
  <si>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</si>
  <si>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</si>
  <si>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</si>
  <si>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</si>
  <si>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</si>
  <si>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</si>
  <si>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</si>
  <si>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</si>
  <si>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</si>
  <si>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</si>
  <si>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</si>
  <si>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</si>
  <si>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</si>
  <si>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</si>
  <si>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</si>
  <si>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</si>
  <si>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</si>
  <si>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</si>
  <si>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</si>
  <si>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</si>
  <si>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</si>
  <si>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</si>
  <si>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</si>
  <si>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</si>
  <si>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</si>
  <si>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</si>
  <si>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</si>
  <si>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</si>
  <si>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</si>
  <si>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</si>
  <si>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</si>
  <si>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</si>
  <si>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</si>
  <si>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</si>
  <si>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</si>
  <si>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</si>
  <si>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</si>
  <si>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</si>
  <si>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</si>
  <si>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</si>
  <si>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</si>
  <si>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</si>
  <si>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</si>
  <si>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</si>
  <si>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</si>
  <si>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</si>
  <si>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</si>
  <si>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</si>
  <si>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</si>
  <si>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</si>
  <si>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</si>
  <si>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</si>
  <si>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</si>
  <si>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</si>
  <si>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</si>
  <si>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</si>
  <si>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</si>
  <si>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</si>
  <si>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</si>
  <si>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</si>
  <si>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</si>
  <si>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</si>
  <si>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</si>
  <si>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</si>
  <si>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</si>
  <si>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</si>
  <si>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</si>
  <si>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</si>
  <si>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</si>
  <si>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</si>
  <si>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</si>
  <si>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</si>
  <si>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</si>
  <si>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</si>
  <si>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</si>
  <si>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</si>
  <si>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</si>
  <si>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</si>
  <si>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</si>
  <si>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</si>
  <si>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</si>
  <si>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</si>
  <si>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</si>
  <si>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</si>
  <si>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</si>
  <si>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</si>
  <si>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</si>
  <si>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</si>
  <si>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</si>
  <si>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</si>
  <si>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</si>
  <si>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</si>
  <si>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</si>
  <si>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</si>
  <si>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</si>
  <si>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</si>
  <si>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</si>
  <si>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</si>
  <si>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</si>
  <si>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</si>
  <si>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</si>
  <si>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</si>
  <si>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</si>
  <si>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</si>
  <si>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</si>
  <si>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</si>
  <si>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</si>
  <si>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</si>
  <si>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</si>
  <si>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</si>
  <si>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</si>
  <si>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</si>
  <si>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</si>
  <si>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</si>
  <si>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</si>
  <si>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</si>
  <si>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</si>
  <si>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</si>
  <si>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</si>
  <si>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</si>
  <si>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</si>
  <si>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</si>
  <si>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</si>
  <si>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</si>
  <si>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</si>
  <si>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</si>
  <si>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</si>
  <si>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</si>
  <si>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</si>
  <si>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</si>
  <si>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</si>
  <si>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</si>
  <si>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</si>
  <si>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</si>
  <si>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</si>
  <si>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</si>
  <si>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</si>
  <si>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</si>
  <si>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</si>
  <si>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</si>
  <si>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</si>
  <si>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</si>
  <si>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</si>
  <si>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</si>
  <si>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</si>
  <si>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</si>
  <si>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</si>
  <si>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</si>
  <si>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</si>
  <si>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</si>
  <si>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</si>
  <si>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</si>
  <si>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</si>
  <si>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</si>
  <si>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</si>
  <si>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</si>
  <si>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</si>
  <si>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</si>
  <si>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</si>
  <si>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</si>
  <si>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</si>
  <si>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</si>
  <si>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</si>
  <si>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</si>
  <si>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</si>
  <si>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</si>
  <si>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</si>
  <si>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</si>
  <si>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</si>
  <si>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</si>
  <si>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</si>
  <si>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</si>
  <si>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</si>
  <si>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</si>
  <si>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</si>
  <si>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</si>
  <si>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</si>
  <si>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</si>
  <si>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</si>
  <si>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</si>
  <si>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</si>
  <si>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</si>
  <si>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</si>
  <si>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</si>
  <si>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</si>
  <si>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</si>
  <si>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</si>
  <si>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</si>
  <si>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</si>
  <si>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</si>
  <si>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</si>
  <si>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</si>
  <si>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</si>
  <si>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</si>
  <si>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</si>
  <si>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</si>
  <si>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</si>
  <si>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</si>
  <si>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</si>
  <si>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</si>
  <si>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</si>
  <si>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</si>
  <si>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</si>
  <si>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</si>
  <si>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</si>
  <si>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</si>
  <si>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</si>
  <si>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</si>
  <si>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</si>
  <si>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</si>
  <si>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</si>
  <si>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</si>
  <si>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</si>
  <si>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</si>
  <si>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</si>
  <si>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</si>
  <si>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</si>
  <si>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</si>
  <si>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</si>
  <si>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</si>
  <si>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</si>
  <si>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</si>
  <si>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</si>
  <si>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</si>
  <si>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</si>
  <si>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</si>
  <si>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</si>
  <si>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</si>
  <si>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</si>
  <si>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</si>
  <si>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</si>
  <si>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</si>
  <si>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</si>
  <si>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</si>
  <si>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</si>
  <si>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</si>
  <si>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</si>
  <si>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</si>
  <si>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</si>
  <si>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</si>
  <si>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</si>
  <si>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</si>
  <si>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</si>
  <si>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</si>
  <si>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</si>
  <si>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</si>
  <si>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</si>
  <si>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</si>
  <si>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</si>
  <si>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</si>
  <si>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</si>
  <si>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</si>
  <si>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</si>
  <si>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</si>
  <si>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</si>
  <si>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</si>
  <si>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</si>
  <si>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</si>
  <si>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</si>
  <si>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</si>
  <si>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</si>
  <si>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</si>
  <si>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</si>
  <si>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</si>
  <si>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</si>
  <si>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</si>
  <si>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</si>
  <si>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</si>
  <si>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</si>
  <si>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</si>
  <si>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</si>
  <si>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</si>
  <si>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</si>
  <si>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</si>
  <si>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</si>
  <si>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</si>
  <si>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</si>
  <si>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</si>
  <si>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</si>
  <si>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</si>
  <si>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</si>
  <si>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</si>
  <si>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</si>
  <si>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</si>
  <si>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</si>
  <si>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</si>
  <si>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</si>
  <si>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</si>
  <si>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</si>
  <si>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</si>
  <si>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</si>
  <si>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</si>
  <si>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</si>
  <si>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</si>
  <si>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</si>
  <si>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</si>
  <si>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</si>
  <si>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</si>
  <si>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</si>
  <si>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</si>
  <si>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</si>
  <si>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</si>
  <si>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</si>
  <si>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</si>
  <si>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</si>
  <si>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</si>
  <si>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</si>
  <si>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</si>
  <si>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</si>
  <si>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</si>
  <si>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</si>
  <si>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</si>
  <si>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</si>
  <si>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</si>
  <si>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</si>
  <si>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</si>
  <si>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</si>
  <si>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</si>
  <si>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</si>
  <si>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</si>
  <si>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</si>
  <si>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</si>
  <si>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</si>
  <si>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</si>
  <si>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</si>
  <si>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</si>
  <si>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</si>
  <si>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</si>
  <si>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</si>
  <si>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</si>
  <si>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</si>
  <si>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</si>
  <si>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</si>
  <si>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</si>
  <si>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</si>
  <si>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</si>
  <si>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</si>
  <si>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</si>
  <si>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</si>
  <si>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</si>
  <si>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</si>
  <si>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</si>
  <si>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</si>
  <si>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</si>
  <si>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</si>
  <si>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</si>
  <si>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</si>
  <si>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</si>
  <si>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</si>
  <si>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</si>
  <si>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</si>
  <si>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</si>
  <si>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</si>
  <si>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</si>
  <si>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</si>
  <si>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</si>
  <si>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</si>
  <si>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</si>
  <si>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</si>
  <si>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</si>
  <si>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</si>
  <si>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</si>
  <si>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</si>
  <si>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</si>
  <si>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</si>
  <si>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</si>
  <si>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</si>
  <si>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</si>
  <si>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</si>
  <si>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</si>
  <si>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</si>
  <si>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</si>
  <si>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</si>
  <si>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</si>
  <si>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</si>
  <si>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</si>
  <si>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</si>
  <si>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</si>
  <si>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</si>
  <si>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</si>
  <si>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</si>
  <si>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</si>
  <si>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</si>
  <si>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</si>
  <si>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</si>
  <si>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</si>
  <si>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</si>
  <si>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</si>
  <si>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</si>
  <si>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</si>
  <si>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</si>
  <si>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</si>
  <si>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</si>
  <si>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</si>
  <si>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</si>
  <si>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</si>
  <si>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</si>
  <si>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</si>
  <si>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</si>
  <si>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</si>
  <si>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</si>
  <si>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</si>
  <si>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</si>
  <si>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</si>
  <si>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</si>
  <si>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</si>
  <si>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</si>
  <si>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</si>
  <si>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</si>
  <si>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</si>
  <si>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</si>
  <si>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</si>
  <si>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</si>
  <si>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</si>
  <si>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</si>
  <si>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</si>
  <si>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</si>
  <si>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</si>
  <si>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</si>
  <si>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</si>
  <si>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</si>
  <si>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</si>
  <si>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</si>
  <si>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</si>
  <si>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</si>
  <si>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</si>
  <si>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</si>
  <si>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</si>
  <si>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</si>
  <si>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</si>
  <si>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</si>
  <si>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</si>
  <si>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</si>
  <si>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</si>
  <si>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</si>
  <si>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</si>
  <si>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</si>
  <si>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</si>
  <si>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</si>
  <si>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</si>
  <si>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</si>
  <si>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</si>
  <si>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</si>
  <si>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</si>
  <si>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</si>
  <si>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</si>
  <si>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</si>
  <si>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</si>
  <si>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</si>
  <si>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</si>
  <si>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</si>
  <si>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</si>
  <si>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</si>
  <si>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</si>
  <si>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</si>
  <si>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</si>
  <si>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</si>
  <si>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</si>
  <si>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</si>
  <si>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</si>
  <si>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</si>
  <si>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</si>
  <si>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</si>
  <si>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</si>
  <si>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</si>
  <si>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</si>
  <si>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</si>
  <si>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</si>
  <si>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</si>
  <si>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</si>
  <si>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</si>
  <si>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</si>
  <si>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</si>
  <si>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</si>
  <si>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</si>
  <si>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</si>
  <si>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</si>
  <si>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</si>
  <si>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</si>
  <si>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</si>
  <si>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</si>
  <si>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</si>
  <si>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</si>
  <si>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</si>
  <si>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</si>
  <si>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</si>
  <si>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</si>
  <si>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</si>
  <si>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</si>
  <si>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</si>
  <si>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</si>
  <si>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</si>
  <si>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</si>
  <si>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</si>
  <si>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</si>
  <si>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</si>
  <si>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</si>
  <si>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</si>
  <si>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</si>
  <si>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</si>
  <si>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</si>
  <si>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</si>
  <si>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</si>
  <si>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</si>
  <si>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</si>
  <si>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</si>
  <si>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</si>
  <si>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</si>
  <si>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</si>
  <si>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</si>
  <si>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</si>
  <si>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</si>
  <si>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</si>
  <si>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</si>
  <si>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</si>
  <si>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</si>
  <si>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</si>
  <si>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</si>
  <si>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</si>
  <si>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</si>
  <si>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</si>
  <si>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</si>
  <si>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</si>
  <si>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</si>
  <si>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</si>
  <si>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</si>
  <si>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</si>
  <si>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</si>
  <si>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</si>
  <si>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</si>
  <si>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</si>
  <si>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</si>
  <si>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</si>
  <si>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</si>
  <si>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</si>
  <si>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</si>
  <si>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</si>
  <si>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</si>
  <si>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</si>
  <si>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</si>
  <si>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</si>
  <si>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</si>
  <si>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</si>
  <si>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</si>
  <si>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</si>
  <si>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</si>
  <si>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</si>
  <si>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</si>
  <si>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</si>
  <si>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</si>
  <si>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</si>
  <si>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</si>
  <si>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</si>
  <si>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</si>
  <si>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</si>
  <si>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</si>
  <si>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</si>
  <si>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</si>
  <si>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</si>
  <si>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</si>
  <si>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</si>
  <si>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</si>
  <si>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</si>
  <si>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</si>
  <si>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</si>
  <si>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</si>
  <si>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</si>
  <si>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</si>
  <si>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</si>
  <si>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</si>
  <si>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</si>
  <si>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</si>
  <si>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</si>
  <si>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</si>
  <si>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</si>
  <si>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</si>
  <si>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</si>
  <si>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</si>
  <si>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</si>
  <si>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</si>
  <si>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</si>
  <si>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</si>
  <si>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</si>
  <si>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</si>
  <si>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</si>
  <si>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</si>
  <si>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</si>
  <si>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</si>
  <si>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</si>
  <si>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</si>
  <si>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</si>
  <si>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</si>
  <si>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</si>
  <si>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</si>
  <si>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</si>
  <si>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</si>
  <si>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</si>
  <si>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</si>
  <si>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</si>
  <si>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</si>
  <si>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</si>
  <si>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</si>
  <si>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</si>
  <si>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</si>
  <si>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</si>
  <si>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</si>
  <si>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</si>
  <si>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</si>
  <si>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</si>
  <si>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</si>
  <si>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</si>
  <si>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</si>
  <si>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</si>
  <si>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</si>
  <si>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</si>
  <si>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</si>
  <si>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</si>
  <si>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</si>
  <si>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</si>
  <si>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</si>
  <si>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</si>
  <si>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</si>
  <si>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</si>
  <si>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</si>
  <si>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</si>
  <si>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</si>
  <si>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</si>
  <si>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</si>
  <si>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</si>
  <si>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</si>
  <si>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</si>
  <si>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</si>
  <si>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</si>
  <si>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</si>
  <si>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</si>
  <si>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</si>
  <si>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</si>
  <si>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</si>
  <si>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</si>
  <si>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</si>
  <si>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</si>
  <si>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</si>
  <si>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</si>
  <si>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</si>
  <si>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</si>
  <si>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</si>
  <si>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</si>
  <si>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</si>
  <si>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</si>
  <si>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</si>
  <si>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</si>
  <si>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</si>
  <si>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</si>
  <si>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</si>
  <si>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</si>
  <si>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</si>
  <si>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</si>
  <si>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</si>
  <si>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</si>
  <si>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</si>
  <si>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</si>
  <si>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</si>
  <si>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</si>
  <si>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</si>
  <si>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</si>
  <si>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</si>
  <si>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</si>
  <si>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</si>
  <si>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</si>
  <si>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</si>
  <si>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</si>
  <si>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</si>
  <si>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</si>
  <si>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</si>
  <si>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</si>
  <si>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</si>
  <si>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</si>
  <si>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</si>
  <si>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</si>
  <si>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</si>
  <si>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</si>
  <si>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</si>
  <si>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</si>
  <si>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</si>
  <si>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</si>
  <si>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</si>
  <si>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</si>
  <si>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</si>
  <si>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</si>
  <si>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</si>
  <si>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</si>
  <si>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</si>
  <si>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</si>
  <si>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</si>
  <si>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</si>
  <si>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</si>
  <si>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</si>
  <si>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</si>
  <si>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</si>
  <si>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</si>
  <si>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</si>
  <si>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</si>
  <si>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</si>
  <si>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</si>
  <si>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</si>
  <si>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</si>
  <si>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</si>
  <si>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</si>
  <si>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</si>
  <si>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</si>
  <si>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</si>
  <si>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</si>
  <si>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</si>
  <si>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</si>
  <si>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</si>
  <si>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</si>
  <si>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</si>
  <si>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</si>
  <si>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</si>
  <si>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</si>
  <si>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</si>
  <si>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</si>
  <si>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</si>
  <si>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</si>
  <si>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</si>
  <si>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</si>
  <si>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</si>
  <si>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</si>
  <si>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</si>
  <si>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</si>
  <si>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</si>
  <si>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</si>
  <si>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</si>
  <si>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</si>
  <si>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</si>
  <si>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</si>
  <si>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</si>
  <si>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</si>
  <si>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</si>
  <si>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</si>
  <si>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</si>
  <si>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</si>
  <si>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</si>
  <si>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</si>
  <si>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</si>
  <si>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</si>
  <si>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</si>
  <si>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</si>
  <si>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</si>
  <si>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</si>
  <si>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</si>
  <si>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</si>
  <si>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</si>
  <si>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</si>
  <si>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</si>
  <si>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</si>
  <si>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</si>
  <si>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</si>
  <si>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</si>
  <si>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</si>
  <si>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</si>
  <si>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</si>
  <si>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</si>
  <si>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</si>
  <si>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</si>
  <si>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</si>
  <si>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</si>
  <si>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</si>
  <si>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</si>
  <si>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</si>
  <si>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</si>
  <si>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</si>
  <si>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</si>
  <si>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</si>
  <si>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</si>
  <si>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</si>
  <si>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</si>
  <si>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</si>
  <si>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</si>
  <si>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</si>
  <si>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</si>
  <si>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</si>
  <si>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</si>
  <si>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</si>
  <si>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</si>
  <si>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</si>
  <si>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</si>
  <si>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</si>
  <si>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</si>
  <si>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</si>
  <si>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</si>
  <si>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</si>
  <si>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</si>
  <si>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</si>
  <si>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</si>
  <si>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</si>
  <si>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</si>
  <si>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</si>
  <si>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</si>
  <si>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</si>
  <si>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</si>
  <si>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</si>
  <si>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</si>
  <si>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</si>
  <si>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</si>
  <si>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</si>
  <si>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</si>
  <si>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</si>
  <si>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</si>
  <si>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</si>
  <si>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</si>
  <si>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</si>
  <si>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</si>
  <si>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</si>
  <si>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</si>
  <si>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</si>
  <si>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</si>
  <si>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</si>
  <si>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</si>
  <si>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</si>
  <si>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</si>
  <si>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</si>
  <si>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</si>
  <si>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</si>
  <si>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</si>
  <si>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</si>
  <si>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</si>
  <si>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</si>
  <si>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</si>
  <si>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</si>
  <si>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</si>
  <si>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</si>
  <si>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</si>
  <si>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</si>
  <si>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</si>
  <si>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</si>
  <si>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</si>
  <si>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</si>
  <si>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</si>
  <si>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</si>
  <si>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</si>
  <si>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</si>
  <si>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</si>
  <si>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</si>
  <si>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</si>
  <si>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</si>
  <si>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</si>
  <si>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</si>
  <si>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</si>
  <si>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</si>
  <si>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</si>
  <si>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</si>
  <si>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</si>
  <si>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</si>
  <si>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</si>
  <si>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</si>
  <si>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</si>
  <si>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</si>
  <si>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</si>
  <si>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</si>
  <si>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</si>
  <si>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</si>
  <si>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</si>
  <si>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</si>
  <si>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</si>
  <si>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</si>
  <si>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</si>
  <si>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</si>
  <si>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</si>
  <si>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</si>
  <si>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</si>
  <si>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</si>
  <si>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</si>
  <si>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</si>
  <si>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</si>
  <si>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</si>
  <si>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</si>
  <si>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</si>
  <si>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</si>
  <si>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</si>
  <si>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</si>
  <si>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</si>
  <si>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</si>
  <si>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</si>
  <si>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</si>
  <si>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</si>
  <si>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</si>
  <si>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</si>
  <si>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</si>
  <si>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</si>
  <si>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</si>
  <si>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</si>
  <si>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</si>
  <si>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</si>
  <si>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</si>
  <si>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</si>
  <si>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</si>
  <si>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</si>
  <si>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</si>
  <si>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</si>
  <si>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</si>
  <si>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</si>
  <si>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</si>
  <si>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</si>
  <si>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</si>
  <si>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</si>
  <si>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</si>
  <si>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</si>
  <si>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</si>
  <si>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</si>
  <si>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</si>
  <si>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</si>
  <si>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</si>
  <si>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</si>
  <si>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</si>
  <si>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</si>
  <si>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</si>
  <si>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</si>
  <si>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</si>
  <si>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</si>
  <si>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</si>
  <si>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</si>
  <si>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</si>
  <si>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</si>
  <si>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</si>
  <si>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</si>
  <si>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</si>
  <si>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</si>
  <si>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</si>
  <si>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</si>
  <si>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</si>
  <si>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</si>
  <si>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</si>
  <si>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</si>
  <si>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</si>
  <si>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</si>
  <si>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</si>
  <si>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</si>
  <si>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</si>
  <si>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</si>
  <si>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</si>
  <si>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</si>
  <si>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</si>
  <si>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</si>
  <si>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</si>
  <si>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</si>
  <si>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</si>
  <si>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</si>
  <si>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</si>
  <si>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</si>
  <si>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</si>
  <si>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</si>
  <si>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</si>
  <si>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</si>
  <si>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</si>
  <si>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</si>
  <si>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</si>
  <si>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</si>
  <si>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</si>
  <si>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</si>
  <si>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</si>
  <si>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</si>
  <si>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</si>
  <si>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</si>
  <si>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</si>
  <si>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</si>
  <si>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</si>
  <si>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</si>
  <si>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</si>
  <si>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</si>
  <si>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</si>
  <si>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</si>
  <si>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</si>
  <si>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</si>
  <si>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</si>
  <si>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</si>
  <si>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</si>
  <si>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</si>
  <si>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</si>
  <si>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</si>
  <si>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</si>
  <si>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</si>
  <si>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</si>
  <si>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</si>
  <si>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</si>
  <si>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</si>
  <si>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</si>
  <si>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</si>
  <si>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</si>
  <si>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</si>
  <si>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</si>
  <si>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</si>
  <si>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</si>
  <si>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</si>
  <si>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</si>
  <si>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</si>
  <si>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</si>
  <si>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</si>
  <si>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</si>
  <si>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</si>
  <si>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</si>
  <si>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</si>
  <si>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</si>
  <si>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</si>
  <si>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</si>
  <si>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</si>
  <si>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</si>
  <si>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</si>
  <si>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</si>
  <si>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</si>
  <si>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</si>
  <si>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</si>
  <si>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</si>
  <si>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</si>
  <si>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</si>
  <si>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</si>
  <si>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</si>
  <si>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</si>
  <si>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</si>
  <si>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</si>
  <si>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</si>
  <si>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</si>
  <si>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</si>
  <si>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</si>
  <si>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</si>
  <si>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</si>
  <si>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</si>
  <si>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</si>
  <si>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</si>
  <si>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</si>
  <si>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</si>
  <si>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</si>
  <si>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</si>
  <si>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</si>
  <si>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</si>
  <si>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</si>
  <si>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</si>
  <si>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</si>
  <si>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</si>
  <si>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</si>
  <si>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</si>
  <si>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</si>
  <si>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</si>
  <si>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</si>
  <si>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</si>
  <si>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</si>
  <si>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</si>
  <si>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</si>
  <si>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</si>
  <si>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</si>
  <si>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</si>
  <si>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</si>
  <si>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</si>
  <si>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</si>
  <si>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</si>
  <si>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</si>
  <si>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</si>
  <si>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</si>
  <si>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</si>
  <si>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</si>
  <si>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</si>
  <si>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</si>
  <si>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</si>
  <si>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</si>
  <si>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</si>
  <si>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</si>
  <si>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</si>
  <si>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</si>
  <si>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</si>
  <si>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</si>
  <si>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</si>
  <si>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</si>
  <si>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</si>
  <si>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</si>
  <si>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</si>
  <si>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</si>
  <si>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</si>
  <si>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</si>
  <si>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</si>
  <si>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</si>
  <si>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</si>
  <si>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</si>
  <si>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</si>
  <si>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</si>
  <si>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</si>
  <si>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</si>
  <si>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</si>
  <si>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</si>
  <si>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</si>
  <si>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</si>
  <si>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</si>
  <si>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</si>
  <si>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</si>
  <si>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</si>
  <si>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</si>
  <si>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</si>
  <si>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</si>
  <si>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</si>
  <si>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</si>
  <si>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</si>
  <si>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</si>
  <si>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</si>
  <si>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</si>
  <si>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</si>
  <si>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</si>
  <si>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</si>
  <si>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</si>
  <si>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</si>
  <si>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</si>
  <si>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</si>
  <si>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</si>
  <si>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</si>
  <si>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</si>
  <si>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</si>
  <si>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</si>
  <si>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</si>
  <si>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</si>
  <si>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</si>
  <si>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</si>
  <si>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</si>
  <si>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</si>
  <si>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</si>
  <si>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</si>
  <si>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</si>
  <si>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</si>
  <si>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</si>
  <si>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</si>
  <si>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</si>
  <si>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</si>
  <si>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</si>
  <si>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</si>
  <si>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</si>
  <si>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</si>
  <si>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</si>
  <si>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</si>
  <si>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</si>
  <si>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</si>
  <si>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</si>
  <si>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</si>
  <si>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</si>
  <si>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</si>
  <si>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</si>
  <si>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</si>
  <si>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</si>
  <si>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</si>
  <si>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</si>
  <si>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</si>
  <si>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</si>
  <si>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</si>
  <si>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</si>
  <si>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</si>
  <si>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</si>
  <si>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</si>
  <si>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</si>
  <si>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</si>
  <si>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</si>
  <si>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</si>
  <si>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</si>
  <si>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</si>
  <si>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</si>
  <si>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</si>
  <si>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</si>
  <si>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</si>
  <si>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</si>
  <si>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</si>
  <si>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</si>
  <si>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</si>
  <si>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</si>
  <si>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</si>
  <si>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</si>
  <si>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</si>
  <si>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</si>
  <si>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</si>
  <si>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</si>
  <si>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</si>
  <si>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</si>
  <si>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</si>
  <si>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</si>
  <si>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</si>
  <si>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</si>
  <si>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</si>
  <si>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</si>
  <si>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</si>
  <si>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</si>
  <si>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</si>
  <si>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</si>
  <si>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</si>
  <si>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</si>
  <si>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</si>
  <si>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</si>
  <si>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</si>
  <si>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</si>
  <si>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</si>
  <si>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</si>
  <si>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</si>
  <si>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</si>
  <si>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</si>
  <si>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</si>
  <si>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</si>
  <si>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</si>
  <si>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</si>
  <si>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</si>
  <si>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</si>
  <si>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</si>
  <si>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</si>
  <si>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</si>
  <si>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</si>
  <si>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</si>
  <si>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</si>
  <si>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</si>
  <si>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</si>
  <si>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</si>
  <si>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</si>
  <si>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</si>
  <si>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</si>
  <si>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</si>
  <si>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</si>
  <si>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</si>
  <si>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</si>
  <si>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</si>
  <si>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</si>
  <si>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</si>
  <si>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</si>
  <si>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</si>
  <si>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</si>
  <si>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</si>
  <si>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</si>
  <si>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</si>
  <si>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</si>
  <si>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</si>
  <si>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</si>
  <si>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</si>
  <si>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</si>
  <si>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</si>
  <si>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</si>
  <si>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</si>
  <si>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</si>
  <si>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</si>
  <si>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</si>
  <si>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</si>
  <si>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</si>
  <si>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</si>
  <si>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</si>
  <si>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</si>
  <si>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</si>
  <si>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</si>
  <si>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</si>
  <si>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</si>
  <si>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</si>
  <si>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</si>
  <si>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</si>
  <si>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</si>
  <si>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</si>
  <si>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</si>
  <si>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</si>
  <si>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</si>
  <si>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</si>
  <si>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</si>
  <si>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</si>
  <si>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</si>
  <si>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</si>
  <si>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</si>
  <si>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</si>
  <si>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</si>
  <si>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</si>
  <si>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</si>
  <si>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</si>
  <si>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</si>
  <si>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</si>
  <si>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</si>
  <si>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</si>
  <si>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</si>
  <si>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</si>
  <si>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</si>
  <si>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</si>
  <si>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</si>
  <si>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</si>
  <si>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</si>
  <si>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</si>
  <si>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</si>
  <si>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</si>
  <si>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</si>
  <si>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</si>
  <si>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</si>
  <si>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</si>
  <si>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</si>
  <si>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</si>
  <si>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</si>
  <si>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</si>
  <si>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</si>
  <si>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</si>
  <si>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</si>
  <si>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</si>
  <si>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</si>
  <si>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</si>
  <si>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</si>
  <si>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</si>
  <si>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</si>
  <si>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</si>
  <si>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</si>
  <si>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</si>
  <si>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</si>
  <si>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</si>
  <si>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</si>
  <si>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</si>
  <si>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</si>
  <si>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</si>
  <si>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</si>
  <si>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</si>
  <si>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</si>
  <si>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</si>
  <si>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</si>
  <si>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</si>
  <si>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</si>
  <si>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</si>
  <si>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</si>
  <si>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</si>
  <si>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</si>
  <si>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</si>
  <si>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</si>
  <si>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</si>
  <si>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</si>
  <si>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</si>
  <si>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</si>
  <si>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</si>
  <si>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</si>
  <si>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</si>
  <si>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</si>
  <si>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</si>
  <si>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</si>
  <si>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</si>
  <si>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</si>
  <si>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</si>
  <si>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</si>
  <si>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</si>
  <si>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</si>
  <si>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</si>
  <si>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</si>
  <si>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</si>
  <si>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</si>
  <si>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</si>
  <si>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</si>
  <si>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</si>
  <si>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</si>
  <si>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</si>
  <si>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</si>
  <si>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</si>
  <si>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</si>
  <si>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</si>
  <si>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</si>
  <si>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</si>
  <si>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</si>
  <si>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</si>
  <si>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</si>
  <si>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</si>
  <si>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</si>
  <si>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</si>
  <si>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</si>
  <si>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</si>
  <si>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</si>
  <si>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</si>
  <si>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</si>
  <si>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</si>
  <si>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</si>
  <si>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</si>
  <si>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</si>
  <si>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</si>
  <si>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</si>
  <si>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</si>
  <si>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</si>
  <si>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</si>
  <si>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</si>
  <si>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</si>
  <si>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</si>
  <si>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</si>
  <si>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</si>
  <si>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</si>
  <si>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</si>
  <si>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</si>
  <si>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</si>
  <si>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</si>
  <si>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</si>
  <si>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</si>
  <si>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</si>
  <si>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</si>
  <si>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</si>
  <si>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</si>
  <si>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</si>
  <si>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</si>
  <si>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</si>
  <si>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</si>
  <si>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</si>
  <si>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</si>
  <si>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</si>
  <si>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</si>
  <si>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</si>
  <si>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</si>
  <si>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</si>
  <si>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</si>
  <si>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</si>
  <si>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</si>
  <si>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</si>
  <si>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</si>
  <si>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</si>
  <si>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</si>
  <si>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</si>
  <si>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</si>
  <si>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</si>
  <si>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</si>
  <si>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</si>
  <si>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</si>
  <si>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</si>
  <si>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</si>
  <si>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</si>
  <si>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</si>
  <si>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</si>
  <si>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</si>
  <si>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</si>
  <si>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</si>
  <si>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</si>
  <si>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</si>
  <si>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</si>
  <si>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</si>
  <si>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</si>
  <si>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</si>
  <si>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</si>
  <si>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</si>
  <si>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</si>
  <si>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</si>
  <si>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</si>
  <si>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</si>
  <si>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</si>
  <si>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</si>
  <si>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</si>
  <si>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</si>
  <si>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</si>
  <si>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</si>
  <si>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</si>
  <si>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</si>
  <si>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</si>
  <si>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</si>
  <si>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</si>
  <si>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</si>
  <si>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</si>
  <si>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</si>
  <si>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</si>
  <si>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</si>
  <si>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</si>
  <si>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</si>
  <si>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</si>
  <si>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</si>
  <si>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</si>
  <si>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</si>
  <si>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</si>
  <si>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</si>
  <si>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</si>
  <si>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</si>
  <si>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</si>
  <si>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</si>
  <si>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</si>
  <si>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</si>
  <si>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</si>
  <si>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</si>
  <si>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</si>
  <si>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</si>
  <si>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</si>
  <si>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</si>
  <si>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</si>
  <si>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</si>
  <si>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</si>
  <si>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</si>
  <si>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</si>
  <si>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</si>
  <si>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</si>
  <si>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</si>
  <si>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</si>
  <si>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</si>
  <si>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</si>
  <si>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</si>
  <si>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</si>
  <si>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</si>
  <si>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</si>
  <si>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</si>
  <si>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</si>
  <si>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</si>
  <si>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</si>
  <si>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</si>
  <si>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</si>
  <si>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</si>
  <si>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</si>
  <si>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</si>
  <si>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</si>
  <si>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</si>
  <si>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</si>
  <si>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</si>
  <si>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</si>
  <si>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</si>
  <si>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</si>
  <si>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</si>
  <si>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</si>
  <si>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</si>
  <si>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</si>
  <si>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</si>
  <si>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</si>
  <si>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</si>
  <si>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</si>
  <si>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</si>
  <si>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</si>
  <si>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</si>
  <si>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</si>
  <si>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</si>
  <si>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</si>
  <si>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</si>
  <si>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</si>
  <si>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</si>
  <si>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</si>
  <si>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</si>
  <si>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</si>
  <si>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</si>
  <si>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</si>
  <si>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</si>
  <si>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</si>
  <si>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</si>
  <si>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</si>
  <si>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</si>
  <si>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</si>
  <si>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</si>
  <si>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</si>
  <si>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</si>
  <si>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</si>
  <si>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</si>
  <si>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</si>
  <si>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</si>
  <si>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</si>
  <si>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</si>
  <si>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</si>
  <si>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</si>
  <si>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</si>
  <si>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</si>
  <si>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</si>
  <si>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</si>
  <si>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</si>
  <si>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</si>
  <si>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</si>
  <si>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</si>
  <si>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</si>
  <si>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</si>
  <si>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</si>
  <si>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</si>
  <si>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</si>
  <si>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</si>
  <si>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</si>
  <si>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</si>
  <si>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</si>
  <si>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</si>
  <si>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</si>
  <si>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</si>
  <si>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</si>
  <si>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</si>
  <si>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</si>
  <si>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</si>
  <si>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</si>
  <si>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</si>
  <si>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</si>
  <si>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</si>
  <si>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</si>
  <si>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</si>
  <si>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</si>
  <si>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</si>
  <si>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</si>
  <si>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</si>
  <si>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</si>
  <si>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</si>
  <si>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</si>
  <si>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</si>
  <si>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</si>
  <si>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</si>
  <si>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</si>
  <si>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</si>
  <si>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</si>
  <si>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</si>
  <si>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</si>
  <si>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</si>
  <si>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</si>
  <si>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</si>
  <si>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</si>
  <si>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</si>
  <si>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</si>
  <si>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</si>
  <si>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</si>
  <si>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</si>
  <si>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</si>
  <si>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</si>
  <si>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</si>
  <si>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</si>
  <si>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</si>
  <si>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</si>
  <si>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</si>
  <si>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</si>
  <si>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</si>
  <si>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</si>
  <si>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</si>
  <si>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</si>
  <si>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</si>
  <si>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</si>
  <si>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</si>
  <si>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</si>
  <si>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</si>
  <si>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</si>
  <si>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</si>
  <si>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</si>
  <si>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</si>
  <si>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</si>
  <si>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</si>
  <si>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</si>
  <si>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</si>
  <si>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</si>
  <si>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</si>
  <si>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</si>
  <si>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</si>
  <si>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</si>
  <si>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</si>
  <si>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</si>
  <si>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</si>
  <si>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</si>
  <si>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</si>
  <si>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</si>
  <si>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</si>
  <si>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</si>
  <si>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</si>
  <si>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</si>
  <si>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</si>
  <si>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</si>
  <si>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</si>
  <si>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</si>
  <si>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</si>
  <si>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</si>
  <si>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</si>
  <si>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</si>
  <si>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</si>
  <si>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</si>
  <si>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</si>
  <si>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</si>
  <si>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</si>
  <si>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</si>
  <si>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</si>
  <si>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</si>
  <si>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</si>
  <si>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</si>
  <si>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</si>
  <si>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</si>
  <si>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</si>
  <si>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</si>
  <si>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</si>
  <si>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</si>
  <si>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</si>
  <si>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</si>
  <si>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</si>
  <si>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</si>
  <si>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</si>
  <si>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</si>
  <si>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</si>
  <si>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</si>
  <si>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</si>
  <si>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</si>
  <si>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</si>
  <si>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</si>
  <si>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</si>
  <si>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</si>
  <si>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</si>
  <si>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</si>
  <si>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</si>
  <si>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</si>
  <si>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</si>
  <si>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</si>
  <si>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</si>
  <si>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</si>
  <si>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</si>
  <si>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</si>
  <si>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</si>
  <si>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</si>
  <si>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</si>
  <si>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</si>
  <si>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</si>
  <si>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</si>
  <si>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</si>
  <si>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</si>
  <si>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</si>
  <si>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</si>
  <si>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</si>
  <si>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</si>
  <si>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</si>
  <si>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</si>
  <si>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</si>
  <si>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</si>
  <si>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</si>
  <si>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</si>
  <si>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</si>
  <si>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</si>
  <si>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</si>
  <si>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</si>
  <si>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</si>
  <si>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</si>
  <si>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</si>
  <si>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</si>
  <si>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</si>
  <si>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</si>
  <si>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</si>
  <si>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</si>
  <si>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</si>
  <si>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</si>
  <si>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</si>
  <si>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</si>
  <si>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</si>
  <si>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</si>
  <si>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</si>
  <si>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</si>
  <si>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</si>
  <si>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</si>
  <si>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</si>
  <si>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</si>
  <si>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</si>
  <si>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</si>
  <si>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</si>
  <si>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</si>
  <si>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</si>
  <si>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</si>
  <si>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</si>
  <si>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</si>
  <si>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</si>
  <si>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</si>
  <si>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</si>
  <si>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</si>
  <si>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</si>
  <si>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</si>
  <si>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</si>
  <si>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</si>
  <si>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</si>
  <si>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</si>
  <si>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</si>
  <si>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</si>
  <si>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</si>
  <si>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</si>
  <si>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</si>
  <si>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</si>
  <si>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</si>
  <si>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</si>
  <si>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</si>
  <si>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</si>
  <si>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</si>
  <si>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</si>
  <si>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</si>
  <si>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</si>
  <si>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</si>
  <si>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</si>
  <si>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</si>
  <si>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</si>
  <si>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</si>
  <si>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</si>
  <si>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</si>
  <si>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</si>
  <si>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</si>
  <si>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</si>
  <si>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</si>
  <si>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</si>
  <si>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</si>
  <si>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</si>
  <si>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</si>
  <si>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</si>
  <si>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</si>
  <si>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</si>
  <si>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</si>
  <si>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</si>
  <si>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</si>
  <si>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</si>
  <si>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</si>
  <si>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</si>
  <si>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</si>
  <si>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</si>
  <si>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</si>
  <si>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</si>
  <si>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</si>
  <si>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</si>
  <si>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</si>
  <si>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</si>
  <si>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</si>
  <si>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</si>
  <si>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</si>
  <si>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</si>
  <si>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</si>
  <si>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</si>
  <si>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</si>
  <si>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</si>
  <si>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</si>
  <si>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</si>
  <si>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</si>
  <si>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</si>
  <si>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</si>
  <si>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</si>
  <si>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</si>
  <si>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</si>
  <si>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</si>
  <si>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</si>
  <si>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</si>
  <si>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</si>
  <si>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</si>
  <si>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</si>
  <si>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</si>
  <si>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</si>
  <si>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</si>
  <si>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</si>
  <si>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</si>
  <si>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</si>
  <si>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</si>
  <si>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</si>
  <si>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</si>
  <si>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</si>
  <si>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</si>
  <si>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</si>
  <si>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</si>
  <si>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</si>
  <si>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</si>
  <si>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</si>
  <si>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</si>
  <si>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</si>
  <si>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</si>
  <si>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</si>
  <si>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</si>
  <si>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</si>
  <si>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</si>
  <si>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</si>
  <si>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</si>
  <si>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</si>
  <si>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</si>
  <si>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</si>
  <si>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</si>
  <si>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</si>
  <si>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</si>
  <si>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</si>
  <si>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</si>
  <si>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</si>
  <si>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</si>
  <si>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</si>
  <si>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</si>
  <si>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</si>
  <si>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</si>
  <si>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</si>
  <si>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</si>
  <si>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</si>
  <si>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</si>
  <si>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</si>
  <si>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</si>
  <si>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</si>
  <si>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</si>
  <si>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</si>
  <si>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</si>
  <si>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</si>
  <si>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</si>
  <si>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</si>
  <si>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</si>
  <si>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</si>
  <si>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</si>
  <si>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</si>
  <si>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</si>
  <si>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</si>
  <si>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</si>
  <si>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</si>
  <si>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</si>
  <si>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</si>
  <si>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</si>
  <si>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</si>
  <si>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</si>
  <si>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</si>
  <si>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</si>
  <si>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</si>
  <si>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</si>
  <si>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</si>
  <si>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</si>
  <si>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</si>
  <si>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</si>
  <si>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</si>
  <si>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</si>
  <si>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</si>
  <si>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</si>
  <si>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</si>
  <si>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</si>
  <si>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</si>
  <si>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</si>
  <si>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</si>
  <si>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</si>
  <si>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</si>
  <si>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</si>
  <si>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</si>
  <si>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</si>
  <si>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</si>
  <si>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</si>
  <si>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</si>
  <si>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</si>
  <si>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</si>
  <si>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</si>
  <si>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</si>
  <si>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</si>
  <si>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</si>
  <si>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</si>
  <si>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</si>
  <si>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</si>
  <si>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</si>
  <si>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</si>
  <si>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</si>
  <si>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</si>
  <si>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</si>
  <si>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</si>
  <si>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</si>
  <si>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</si>
  <si>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</si>
  <si>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</si>
  <si>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</si>
  <si>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</si>
  <si>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</si>
  <si>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</si>
  <si>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</si>
  <si>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</si>
  <si>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</si>
  <si>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</si>
  <si>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</si>
  <si>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</si>
  <si>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</si>
  <si>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</si>
  <si>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</si>
  <si>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</si>
  <si>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</si>
  <si>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</si>
  <si>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</si>
  <si>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</si>
  <si>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</si>
  <si>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</si>
  <si>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</si>
  <si>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</si>
  <si>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</si>
  <si>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</si>
  <si>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</si>
  <si>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</si>
  <si>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</si>
  <si>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</si>
  <si>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</si>
  <si>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</si>
  <si>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</si>
  <si>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</si>
  <si>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</si>
  <si>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</si>
  <si>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</si>
  <si>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</si>
  <si>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</si>
  <si>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</si>
  <si>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</si>
  <si>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</si>
  <si>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</si>
  <si>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</si>
  <si>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</si>
  <si>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</si>
  <si>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</si>
  <si>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</si>
  <si>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</si>
  <si>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</si>
  <si>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</si>
  <si>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</si>
  <si>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</si>
  <si>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</si>
  <si>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</si>
  <si>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</si>
  <si>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</si>
  <si>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</si>
  <si>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</si>
  <si>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</si>
  <si>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</si>
  <si>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</si>
  <si>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</si>
  <si>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</si>
  <si>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</si>
  <si>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</si>
  <si>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</si>
  <si>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</si>
  <si>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</si>
  <si>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</si>
  <si>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</si>
  <si>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</si>
  <si>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</si>
  <si>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</si>
  <si>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</si>
  <si>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</si>
  <si>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</si>
  <si>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</si>
  <si>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</si>
  <si>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</si>
  <si>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</si>
  <si>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</si>
  <si>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</si>
  <si>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</si>
  <si>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</si>
  <si>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</si>
  <si>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</si>
  <si>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</si>
  <si>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</si>
  <si>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</si>
  <si>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</si>
  <si>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</si>
  <si>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</si>
  <si>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</si>
  <si>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</si>
  <si>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</si>
  <si>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</si>
  <si>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</si>
  <si>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</si>
  <si>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</si>
  <si>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</si>
  <si>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</si>
  <si>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</si>
  <si>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</si>
  <si>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</si>
  <si>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</si>
  <si>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</si>
  <si>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</si>
  <si>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</si>
  <si>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</si>
  <si>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</si>
  <si>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</si>
  <si>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</si>
  <si>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</si>
  <si>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</si>
  <si>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</si>
  <si>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</si>
  <si>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</si>
  <si>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</si>
  <si>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</si>
  <si>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</si>
  <si>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</si>
  <si>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</si>
  <si>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</si>
  <si>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</si>
  <si>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</si>
  <si>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</si>
  <si>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</si>
  <si>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</si>
  <si>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</si>
  <si>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</si>
  <si>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</si>
  <si>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</si>
  <si>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</si>
  <si>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</si>
  <si>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</si>
  <si>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</si>
  <si>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</si>
  <si>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</si>
  <si>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</si>
  <si>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</si>
  <si>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</si>
  <si>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</si>
  <si>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</si>
  <si>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</si>
  <si>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</si>
  <si>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</si>
  <si>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</si>
  <si>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</si>
  <si>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</si>
  <si>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</si>
  <si>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</si>
  <si>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</si>
  <si>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</si>
  <si>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</si>
  <si>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</si>
  <si>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</si>
  <si>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</si>
  <si>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</si>
  <si>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</si>
  <si>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</si>
  <si>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</si>
  <si>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</si>
  <si>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</si>
  <si>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</si>
  <si>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</si>
  <si>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</si>
  <si>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</si>
  <si>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</si>
  <si>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</si>
  <si>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</si>
  <si>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</si>
  <si>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</si>
  <si>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</si>
  <si>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</si>
  <si>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</si>
  <si>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</si>
  <si>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</si>
  <si>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</si>
  <si>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</si>
  <si>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</si>
  <si>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</si>
  <si>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</si>
  <si>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</si>
  <si>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</si>
  <si>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</si>
  <si>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</si>
  <si>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</si>
  <si>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</si>
  <si>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</si>
  <si>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</si>
  <si>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</si>
  <si>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</si>
  <si>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</si>
  <si>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</si>
  <si>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</si>
  <si>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</si>
  <si>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</si>
  <si>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</si>
  <si>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</si>
  <si>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</si>
  <si>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</si>
  <si>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</si>
  <si>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</si>
  <si>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</si>
  <si>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</si>
  <si>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</si>
  <si>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</si>
  <si>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</si>
  <si>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</si>
  <si>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</si>
  <si>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</si>
  <si>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</si>
  <si>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</si>
  <si>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</si>
  <si>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</si>
  <si>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</si>
  <si>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</si>
  <si>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</si>
  <si>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</si>
  <si>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</si>
  <si>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</si>
  <si>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</si>
  <si>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</si>
  <si>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</si>
  <si>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</si>
  <si>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</si>
  <si>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</si>
  <si>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</si>
  <si>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</si>
  <si>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</si>
  <si>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</si>
  <si>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</si>
  <si>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</si>
  <si>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</si>
  <si>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</si>
  <si>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</si>
  <si>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</si>
  <si>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</si>
  <si>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</si>
  <si>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</si>
  <si>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</si>
  <si>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</si>
  <si>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</si>
  <si>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</si>
  <si>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</si>
  <si>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</si>
  <si>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</si>
  <si>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</si>
  <si>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</si>
  <si>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</si>
  <si>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</si>
  <si>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</si>
  <si>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</si>
  <si>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</si>
  <si>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</si>
  <si>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</si>
  <si>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</si>
  <si>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</si>
  <si>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</si>
  <si>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</si>
  <si>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</si>
  <si>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</si>
  <si>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</si>
  <si>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</si>
  <si>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</si>
  <si>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</si>
  <si>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</si>
  <si>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</si>
  <si>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</si>
  <si>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</si>
  <si>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</si>
  <si>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</si>
  <si>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</si>
  <si>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</si>
  <si>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</si>
  <si>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</si>
  <si>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</si>
  <si>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</si>
  <si>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</si>
  <si>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</si>
  <si>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</si>
  <si>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</si>
  <si>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</si>
  <si>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</si>
  <si>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</si>
  <si>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</si>
  <si>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</si>
  <si>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</si>
  <si>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</si>
  <si>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</si>
  <si>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</si>
  <si>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</si>
  <si>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</si>
  <si>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</si>
  <si>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</si>
  <si>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</si>
  <si>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</si>
  <si>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</si>
  <si>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</si>
  <si>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</si>
  <si>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</si>
  <si>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</si>
  <si>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</si>
  <si>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</si>
  <si>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</si>
  <si>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</si>
  <si>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</si>
  <si>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</si>
  <si>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</si>
  <si>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</si>
  <si>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</si>
  <si>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</si>
  <si>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</si>
  <si>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</si>
  <si>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</si>
  <si>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</si>
  <si>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</si>
  <si>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</si>
  <si>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</si>
  <si>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</si>
  <si>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</si>
  <si>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</si>
  <si>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</si>
  <si>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</si>
  <si>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</si>
  <si>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</si>
  <si>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</si>
  <si>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</si>
  <si>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</si>
  <si>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</si>
  <si>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</si>
  <si>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</si>
  <si>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</si>
  <si>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</si>
  <si>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</si>
  <si>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</si>
  <si>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</si>
  <si>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</si>
  <si>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</si>
  <si>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</si>
  <si>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</si>
  <si>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</si>
  <si>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</si>
  <si>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</si>
  <si>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</si>
  <si>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</si>
  <si>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</si>
  <si>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</si>
  <si>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</si>
  <si>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</si>
  <si>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</si>
  <si>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</si>
  <si>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</si>
  <si>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</si>
  <si>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</si>
  <si>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</si>
  <si>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</si>
  <si>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</si>
  <si>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</si>
  <si>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</si>
  <si>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</si>
  <si>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</si>
  <si>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</si>
  <si>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</si>
  <si>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</si>
  <si>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</si>
  <si>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</si>
  <si>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</si>
  <si>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</si>
  <si>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</si>
  <si>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</si>
  <si>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</si>
  <si>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</si>
  <si>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</si>
  <si>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</si>
  <si>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</si>
  <si>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</si>
  <si>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</si>
  <si>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</si>
  <si>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</si>
  <si>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</si>
  <si>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</si>
  <si>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</si>
  <si>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</si>
  <si>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</si>
  <si>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</si>
  <si>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</si>
  <si>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</si>
  <si>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</si>
  <si>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</si>
  <si>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</si>
  <si>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</si>
  <si>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</si>
  <si>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</si>
  <si>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</si>
  <si>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</si>
  <si>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</si>
  <si>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</si>
  <si>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</si>
  <si>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</si>
  <si>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</si>
  <si>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</si>
  <si>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</si>
  <si>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</si>
  <si>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</si>
  <si>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</si>
  <si>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</si>
  <si>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</si>
  <si>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</si>
  <si>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</si>
  <si>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</si>
  <si>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</si>
  <si>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</si>
  <si>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</si>
  <si>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</si>
  <si>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</si>
  <si>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</si>
  <si>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</si>
  <si>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</si>
  <si>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</si>
  <si>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</si>
  <si>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</si>
  <si>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</si>
  <si>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</si>
  <si>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</si>
  <si>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</si>
  <si>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</si>
  <si>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</si>
  <si>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</si>
  <si>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</si>
  <si>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</si>
  <si>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</si>
  <si>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</si>
  <si>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</si>
  <si>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</si>
  <si>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</si>
  <si>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</si>
  <si>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</si>
  <si>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</si>
  <si>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</si>
  <si>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</si>
  <si>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</si>
  <si>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</si>
  <si>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</si>
  <si>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</si>
  <si>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</si>
  <si>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</si>
  <si>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</si>
  <si>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</si>
  <si>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</si>
  <si>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</si>
  <si>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</si>
  <si>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</si>
  <si>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</si>
  <si>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</si>
  <si>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</si>
  <si>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</si>
  <si>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</si>
  <si>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</si>
  <si>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</si>
  <si>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</si>
  <si>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</si>
  <si>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</si>
  <si>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</si>
  <si>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</si>
  <si>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</si>
  <si>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</si>
  <si>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</si>
  <si>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</si>
  <si>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</si>
  <si>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</si>
  <si>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</si>
  <si>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</si>
  <si>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</si>
  <si>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</si>
  <si>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</si>
  <si>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</si>
  <si>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</si>
  <si>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</si>
  <si>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</si>
  <si>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</si>
  <si>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</si>
  <si>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</si>
  <si>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</si>
  <si>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</si>
  <si>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</si>
  <si>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</si>
  <si>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</si>
  <si>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</si>
  <si>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</si>
  <si>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</si>
  <si>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</si>
  <si>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</si>
  <si>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</si>
  <si>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</si>
  <si>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</si>
  <si>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</si>
  <si>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</si>
  <si>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</si>
  <si>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</si>
  <si>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</si>
  <si>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</si>
  <si>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</si>
  <si>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</si>
  <si>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</si>
  <si>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</si>
  <si>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</si>
  <si>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</si>
  <si>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</si>
  <si>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</si>
  <si>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</si>
  <si>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</si>
  <si>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</si>
  <si>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</si>
  <si>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</si>
  <si>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</si>
  <si>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</si>
  <si>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</si>
  <si>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</si>
  <si>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</si>
  <si>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</si>
  <si>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</si>
  <si>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</si>
  <si>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</si>
  <si>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</si>
  <si>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</si>
  <si>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</si>
  <si>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</si>
  <si>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</si>
  <si>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</si>
  <si>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</si>
  <si>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</si>
  <si>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</si>
  <si>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</si>
  <si>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</si>
  <si>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</si>
  <si>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</si>
  <si>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</si>
  <si>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</si>
  <si>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</si>
  <si>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</si>
  <si>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</si>
  <si>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</si>
  <si>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</si>
  <si>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</si>
  <si>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</si>
  <si>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</si>
  <si>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</si>
  <si>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</si>
  <si>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</si>
  <si>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</si>
  <si>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</si>
  <si>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</si>
  <si>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</si>
  <si>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</si>
  <si>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</si>
  <si>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</si>
  <si>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</si>
  <si>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</si>
  <si>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</si>
  <si>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</si>
  <si>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</si>
  <si>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</si>
  <si>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</si>
  <si>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</si>
  <si>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</si>
  <si>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</si>
  <si>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</si>
  <si>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</si>
  <si>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</si>
  <si>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</si>
  <si>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</si>
  <si>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</si>
  <si>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</si>
  <si>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</si>
  <si>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</si>
  <si>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</si>
  <si>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</si>
  <si>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</si>
  <si>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</si>
  <si>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</si>
  <si>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</si>
  <si>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</si>
  <si>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</si>
  <si>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</si>
  <si>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</si>
  <si>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</si>
  <si>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</si>
  <si>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</si>
  <si>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</si>
  <si>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</si>
  <si>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</si>
  <si>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</si>
  <si>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</si>
  <si>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</si>
  <si>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</si>
  <si>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</si>
  <si>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</si>
  <si>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</si>
  <si>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</si>
  <si>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</si>
  <si>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</si>
  <si>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</si>
  <si>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</si>
  <si>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</si>
  <si>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</si>
  <si>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</si>
  <si>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</si>
  <si>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</si>
  <si>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</si>
  <si>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</si>
  <si>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</si>
  <si>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</si>
  <si>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</si>
  <si>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</si>
  <si>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</si>
  <si>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</si>
  <si>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</si>
  <si>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</si>
  <si>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</si>
  <si>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</si>
  <si>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</si>
  <si>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</si>
  <si>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</si>
  <si>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</si>
  <si>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</si>
  <si>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</si>
  <si>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</si>
  <si>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</si>
  <si>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</si>
  <si>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</si>
  <si>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</si>
  <si>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</si>
  <si>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</si>
  <si>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</si>
  <si>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</si>
  <si>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</si>
  <si>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</si>
  <si>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</si>
  <si>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</si>
  <si>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</si>
  <si>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</si>
  <si>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</si>
  <si>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</si>
  <si>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</si>
  <si>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</si>
  <si>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</si>
  <si>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</si>
  <si>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</si>
  <si>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</si>
  <si>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</si>
  <si>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</si>
  <si>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</si>
  <si>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</si>
  <si>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</si>
  <si>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</si>
  <si>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</si>
  <si>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</si>
  <si>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</si>
  <si>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</si>
  <si>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</si>
  <si>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</si>
  <si>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</si>
  <si>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</si>
  <si>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</si>
  <si>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</si>
  <si>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</si>
  <si>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</si>
  <si>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</si>
  <si>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</si>
  <si>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</si>
  <si>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</si>
  <si>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</si>
  <si>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</si>
  <si>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</si>
  <si>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</si>
  <si>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</si>
  <si>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</si>
  <si>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</si>
  <si>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</si>
  <si>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</si>
  <si>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</si>
  <si>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</si>
  <si>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</si>
  <si>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</si>
  <si>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</si>
  <si>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</si>
  <si>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</si>
  <si>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</si>
  <si>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</si>
  <si>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</si>
  <si>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</si>
  <si>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</si>
  <si>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</si>
  <si>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</si>
  <si>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</si>
  <si>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</si>
  <si>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</si>
  <si>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</si>
  <si>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</si>
  <si>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</si>
  <si>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</si>
  <si>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</si>
  <si>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</si>
  <si>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</si>
  <si>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</si>
  <si>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</si>
  <si>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</si>
  <si>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</si>
  <si>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</si>
  <si>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</si>
  <si>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</si>
  <si>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</si>
  <si>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</si>
  <si>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</si>
  <si>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</si>
  <si>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</si>
  <si>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</si>
  <si>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</si>
  <si>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</si>
  <si>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</si>
  <si>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</si>
  <si>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</si>
  <si>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</si>
  <si>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</si>
  <si>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</si>
  <si>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</si>
  <si>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</si>
  <si>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</si>
  <si>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</si>
  <si>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</si>
  <si>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</si>
  <si>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</si>
  <si>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</si>
  <si>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</si>
  <si>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</si>
  <si>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</si>
  <si>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</si>
  <si>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</si>
  <si>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</si>
  <si>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</si>
  <si>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</si>
  <si>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</si>
  <si>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</si>
  <si>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</si>
  <si>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</si>
  <si>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</si>
  <si>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</si>
  <si>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</si>
  <si>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</si>
  <si>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</si>
  <si>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</si>
  <si>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</si>
  <si>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</si>
  <si>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</si>
  <si>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</si>
  <si>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</si>
  <si>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</si>
  <si>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</si>
  <si>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</si>
  <si>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</si>
  <si>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</si>
  <si>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</si>
  <si>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</si>
  <si>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</si>
  <si>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</si>
  <si>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</si>
  <si>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</si>
  <si>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</si>
  <si>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</si>
  <si>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</si>
  <si>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</si>
  <si>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</si>
  <si>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</si>
  <si>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</si>
  <si>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</si>
  <si>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</si>
  <si>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</si>
  <si>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</si>
  <si>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</si>
  <si>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</si>
  <si>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</si>
  <si>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</si>
  <si>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</si>
  <si>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</si>
  <si>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</si>
  <si>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</si>
  <si>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</si>
  <si>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</si>
  <si>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</si>
  <si>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</si>
  <si>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</si>
  <si>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</si>
  <si>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</si>
  <si>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</si>
  <si>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</si>
  <si>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</si>
  <si>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</si>
  <si>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</si>
  <si>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</si>
  <si>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</si>
  <si>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</si>
  <si>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</si>
  <si>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</si>
  <si>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</si>
  <si>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</si>
  <si>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</si>
  <si>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</si>
  <si>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</si>
  <si>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</si>
  <si>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</si>
  <si>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</si>
  <si>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</si>
  <si>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</si>
  <si>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</si>
  <si>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</si>
  <si>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</si>
  <si>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</si>
  <si>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</si>
  <si>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</si>
  <si>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</si>
  <si>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</si>
  <si>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</si>
  <si>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</si>
  <si>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</si>
  <si>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</si>
  <si>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</si>
  <si>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</si>
  <si>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</si>
  <si>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</si>
  <si>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</si>
  <si>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</si>
  <si>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</si>
  <si>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</si>
  <si>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</si>
  <si>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</si>
  <si>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</si>
  <si>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</si>
  <si>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</si>
  <si>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</si>
  <si>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</si>
  <si>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</si>
  <si>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</si>
  <si>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</si>
  <si>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</si>
  <si>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</si>
  <si>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</si>
  <si>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</si>
  <si>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</si>
  <si>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</si>
  <si>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</si>
  <si>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</si>
  <si>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</si>
  <si>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</si>
  <si>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</si>
  <si>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</si>
  <si>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</si>
  <si>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</si>
  <si>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</si>
  <si>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</si>
  <si>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</si>
  <si>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</si>
  <si>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</si>
  <si>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</si>
  <si>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</si>
  <si>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</si>
  <si>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</si>
  <si>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</si>
  <si>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</si>
  <si>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</si>
  <si>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</si>
  <si>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</si>
  <si>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</si>
  <si>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</si>
  <si>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</si>
  <si>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</si>
  <si>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</si>
  <si>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</si>
  <si>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</si>
  <si>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</si>
  <si>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</si>
  <si>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</si>
  <si>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</si>
  <si>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</si>
  <si>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</si>
  <si>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</si>
  <si>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</si>
  <si>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</si>
  <si>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</si>
  <si>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</si>
  <si>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</si>
  <si>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</si>
  <si>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</si>
  <si>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</si>
  <si>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</si>
  <si>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</si>
  <si>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</si>
  <si>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</si>
  <si>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</si>
  <si>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</si>
  <si>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</si>
  <si>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</si>
  <si>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</si>
  <si>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</si>
  <si>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</si>
  <si>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</si>
  <si>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</si>
  <si>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</si>
  <si>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</si>
  <si>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</si>
  <si>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</si>
  <si>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</si>
  <si>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</si>
  <si>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</si>
  <si>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</si>
  <si>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</si>
  <si>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</si>
  <si>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</si>
  <si>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</si>
  <si>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</si>
  <si>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</si>
  <si>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</si>
  <si>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</si>
  <si>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</si>
  <si>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</si>
  <si>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</si>
  <si>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</si>
  <si>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</si>
  <si>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</si>
  <si>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</si>
  <si>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</si>
  <si>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</si>
  <si>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</si>
  <si>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</si>
  <si>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</si>
  <si>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</si>
  <si>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</si>
  <si>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</si>
  <si>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</si>
  <si>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</si>
  <si>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</si>
  <si>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</si>
  <si>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</si>
  <si>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</si>
  <si>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</si>
  <si>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</si>
  <si>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</si>
  <si>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</si>
  <si>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</si>
  <si>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</si>
  <si>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</si>
  <si>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</si>
  <si>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</si>
  <si>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</si>
  <si>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</si>
  <si>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</si>
  <si>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</si>
  <si>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</si>
  <si>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</si>
  <si>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</si>
  <si>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</si>
  <si>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</si>
  <si>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</si>
  <si>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</si>
  <si>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</si>
  <si>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</si>
  <si>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</si>
  <si>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</si>
  <si>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</si>
  <si>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</si>
  <si>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</si>
  <si>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</si>
  <si>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</si>
  <si>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</si>
  <si>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</si>
  <si>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</si>
  <si>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</si>
  <si>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</si>
  <si>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</si>
  <si>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</si>
  <si>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</si>
  <si>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</si>
  <si>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</si>
  <si>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</si>
  <si>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</si>
  <si>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</si>
  <si>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</si>
  <si>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</si>
  <si>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</si>
  <si>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</si>
  <si>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</si>
  <si>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</si>
  <si>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</si>
  <si>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</si>
  <si>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</si>
  <si>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</si>
  <si>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</si>
  <si>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</si>
  <si>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</si>
  <si>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</si>
  <si>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</si>
  <si>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</si>
  <si>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</si>
  <si>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</si>
  <si>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</si>
  <si>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</si>
  <si>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</si>
  <si>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</si>
  <si>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</si>
  <si>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</si>
  <si>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</si>
  <si>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</si>
  <si>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</si>
  <si>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</si>
  <si>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</si>
  <si>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</si>
  <si>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</si>
  <si>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</si>
  <si>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</si>
  <si>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</si>
  <si>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</si>
  <si>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</si>
  <si>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</si>
  <si>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</si>
  <si>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</si>
  <si>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</si>
  <si>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</si>
  <si>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</si>
  <si>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</si>
  <si>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</si>
  <si>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</si>
  <si>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</si>
  <si>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</si>
  <si>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</si>
  <si>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</si>
  <si>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</si>
  <si>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</si>
  <si>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</si>
  <si>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</si>
  <si>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</si>
  <si>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</si>
  <si>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</si>
  <si>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</si>
  <si>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</si>
  <si>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</si>
  <si>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</si>
  <si>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</si>
  <si>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</si>
  <si>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</si>
  <si>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</si>
  <si>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</si>
  <si>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</si>
  <si>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</si>
  <si>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</si>
  <si>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</si>
  <si>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</si>
  <si>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</si>
  <si>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</si>
  <si>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</si>
  <si>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</si>
  <si>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</si>
  <si>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</si>
  <si>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</si>
  <si>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</si>
  <si>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</si>
  <si>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</si>
  <si>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</si>
  <si>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</si>
  <si>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</si>
  <si>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</si>
  <si>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</si>
  <si>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</si>
  <si>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</si>
  <si>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</si>
  <si>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</si>
  <si>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</si>
  <si>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</si>
  <si>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</si>
  <si>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</si>
  <si>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</si>
  <si>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</si>
  <si>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</si>
  <si>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</si>
  <si>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</si>
  <si>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</si>
  <si>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</si>
  <si>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</si>
  <si>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</si>
  <si>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</si>
  <si>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</si>
  <si>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</si>
  <si>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</si>
  <si>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</si>
  <si>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</si>
  <si>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</si>
  <si>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</si>
  <si>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</si>
  <si>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</si>
  <si>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</si>
  <si>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</si>
  <si>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</si>
  <si>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</si>
  <si>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</si>
  <si>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</si>
  <si>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</si>
  <si>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</si>
  <si>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</si>
  <si>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</si>
  <si>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</si>
  <si>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</si>
  <si>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</si>
  <si>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</si>
  <si>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</si>
  <si>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</si>
  <si>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</si>
  <si>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</si>
  <si>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</si>
  <si>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</si>
  <si>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</si>
  <si>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</si>
  <si>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</si>
  <si>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</si>
  <si>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</si>
  <si>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</si>
  <si>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</si>
  <si>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</si>
  <si>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</si>
  <si>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</si>
  <si>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</si>
  <si>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</si>
  <si>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</si>
  <si>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</si>
  <si>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</si>
  <si>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</si>
  <si>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</si>
  <si>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</si>
  <si>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</si>
  <si>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</si>
  <si>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</si>
  <si>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</si>
  <si>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</si>
  <si>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</si>
  <si>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</si>
  <si>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</si>
  <si>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</si>
  <si>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</si>
  <si>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</si>
  <si>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</si>
  <si>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</si>
  <si>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</si>
  <si>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</si>
  <si>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</si>
  <si>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</si>
  <si>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</si>
  <si>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</si>
  <si>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</si>
  <si>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</si>
  <si>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</si>
  <si>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</si>
  <si>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</si>
  <si>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</si>
  <si>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</si>
  <si>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</si>
  <si>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</si>
  <si>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</si>
  <si>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</si>
  <si>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</si>
  <si>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</si>
  <si>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</si>
  <si>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</si>
  <si>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</si>
  <si>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</si>
  <si>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</si>
  <si>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</si>
  <si>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</si>
  <si>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</si>
  <si>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</si>
  <si>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</si>
  <si>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</si>
  <si>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</si>
  <si>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</si>
  <si>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</si>
  <si>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</si>
  <si>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</si>
  <si>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</si>
  <si>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</si>
  <si>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</si>
  <si>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</si>
  <si>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</si>
  <si>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</si>
  <si>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</si>
  <si>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</si>
  <si>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</si>
  <si>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</si>
  <si>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</si>
  <si>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</si>
  <si>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</si>
  <si>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</si>
  <si>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</si>
  <si>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</si>
  <si>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</si>
  <si>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</si>
  <si>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</si>
  <si>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</si>
  <si>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</si>
  <si>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</si>
  <si>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</si>
  <si>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</si>
  <si>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</si>
  <si>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</si>
  <si>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</si>
  <si>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</si>
  <si>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</si>
  <si>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</si>
  <si>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</si>
  <si>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</si>
  <si>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</si>
  <si>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</si>
  <si>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</si>
  <si>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</si>
  <si>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</si>
  <si>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</si>
  <si>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</si>
  <si>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</si>
  <si>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</si>
  <si>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</si>
  <si>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</si>
  <si>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</si>
  <si>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</si>
  <si>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</si>
  <si>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</si>
  <si>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</si>
  <si>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</si>
  <si>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</si>
  <si>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</si>
  <si>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</si>
  <si>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</si>
  <si>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</si>
  <si>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</si>
  <si>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</si>
  <si>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</si>
  <si>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</si>
  <si>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</si>
  <si>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</si>
  <si>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</si>
  <si>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</si>
  <si>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</si>
  <si>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</si>
  <si>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</si>
  <si>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</si>
  <si>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</si>
  <si>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</si>
  <si>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</si>
  <si>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</si>
  <si>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</si>
  <si>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</si>
  <si>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</si>
  <si>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</si>
  <si>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</si>
  <si>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</si>
  <si>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</si>
  <si>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</si>
  <si>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</si>
  <si>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</si>
  <si>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</si>
  <si>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</si>
  <si>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</si>
  <si>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</si>
  <si>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</si>
  <si>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</si>
  <si>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</si>
  <si>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</si>
  <si>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</si>
  <si>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</si>
  <si>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</si>
  <si>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</si>
  <si>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</si>
  <si>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</si>
  <si>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</si>
  <si>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</si>
  <si>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</si>
  <si>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</si>
  <si>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</si>
  <si>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</si>
  <si>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</si>
  <si>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</si>
  <si>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</si>
  <si>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</si>
  <si>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</si>
  <si>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</si>
  <si>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</si>
  <si>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</si>
  <si>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</si>
  <si>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</si>
  <si>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</si>
  <si>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</si>
  <si>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</si>
  <si>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</si>
  <si>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</si>
  <si>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</si>
  <si>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</si>
  <si>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</si>
  <si>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</si>
  <si>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</si>
  <si>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</si>
  <si>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</si>
  <si>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</si>
  <si>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</si>
  <si>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</si>
  <si>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</si>
  <si>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</si>
  <si>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</si>
  <si>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</si>
  <si>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</si>
  <si>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</si>
  <si>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</si>
  <si>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</si>
  <si>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</si>
  <si>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</si>
  <si>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</si>
  <si>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</si>
  <si>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</si>
  <si>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</si>
  <si>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</si>
  <si>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</si>
  <si>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</si>
  <si>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</si>
  <si>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</si>
  <si>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</si>
  <si>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</si>
  <si>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</si>
  <si>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</si>
  <si>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</si>
  <si>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</si>
  <si>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</si>
  <si>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</si>
  <si>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</si>
  <si>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</si>
  <si>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</si>
  <si>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</si>
  <si>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</si>
  <si>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</si>
  <si>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</si>
  <si>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</si>
  <si>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</si>
  <si>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</si>
  <si>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</si>
  <si>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</si>
  <si>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</si>
  <si>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</si>
  <si>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</si>
  <si>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</si>
  <si>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</si>
  <si>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</si>
  <si>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</si>
  <si>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</si>
  <si>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</si>
  <si>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</si>
  <si>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</si>
  <si>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</si>
  <si>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</si>
  <si>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</si>
  <si>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</si>
  <si>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</si>
  <si>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</si>
  <si>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</si>
  <si>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</si>
  <si>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</si>
  <si>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</si>
  <si>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</si>
  <si>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</si>
  <si>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</si>
  <si>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</si>
  <si>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</si>
  <si>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</si>
  <si>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</si>
  <si>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</si>
  <si>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</si>
  <si>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</si>
  <si>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</si>
  <si>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</si>
  <si>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</si>
  <si>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</si>
  <si>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</si>
  <si>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</si>
  <si>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</si>
  <si>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</si>
  <si>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</si>
  <si>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</si>
  <si>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</si>
  <si>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</si>
  <si>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</si>
  <si>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</si>
  <si>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</si>
  <si>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</si>
  <si>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</si>
  <si>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</si>
  <si>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</si>
  <si>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</si>
  <si>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</si>
  <si>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</si>
  <si>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</si>
  <si>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</si>
  <si>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</si>
  <si>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</si>
  <si>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</si>
  <si>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</si>
  <si>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</si>
  <si>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</si>
  <si>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</si>
  <si>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</si>
  <si>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</si>
  <si>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</si>
  <si>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</si>
  <si>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</si>
  <si>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</si>
  <si>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</si>
  <si>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</si>
  <si>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</si>
  <si>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</si>
  <si>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</si>
  <si>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</si>
  <si>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</si>
  <si>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</si>
  <si>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</si>
  <si>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</si>
  <si>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</si>
  <si>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</si>
  <si>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</si>
  <si>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</si>
  <si>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</si>
  <si>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</si>
  <si>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</si>
  <si>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</si>
  <si>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</si>
  <si>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</si>
  <si>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</si>
  <si>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</si>
  <si>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</si>
  <si>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</si>
  <si>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</si>
  <si>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</si>
  <si>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</si>
  <si>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</si>
  <si>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</si>
  <si>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</si>
  <si>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</si>
  <si>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</si>
  <si>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</si>
  <si>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</si>
  <si>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</si>
  <si>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</si>
  <si>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</si>
  <si>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</si>
  <si>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</si>
  <si>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</si>
  <si>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</si>
  <si>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</si>
  <si>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</si>
  <si>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</si>
  <si>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</si>
  <si>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</si>
  <si>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</si>
  <si>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</si>
  <si>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</si>
  <si>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</si>
  <si>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</si>
  <si>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</si>
  <si>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</si>
  <si>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</si>
  <si>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</si>
  <si>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</si>
  <si>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</si>
  <si>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</si>
  <si>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</si>
  <si>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</si>
  <si>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</si>
  <si>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</si>
  <si>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</si>
  <si>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</si>
  <si>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</si>
  <si>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</si>
  <si>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</si>
  <si>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</si>
  <si>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</si>
  <si>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</si>
  <si>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</si>
  <si>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</si>
  <si>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</si>
  <si>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</si>
  <si>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</si>
  <si>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</si>
  <si>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</si>
  <si>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</si>
  <si>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</si>
  <si>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</si>
  <si>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</si>
  <si>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</si>
  <si>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</si>
  <si>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</si>
  <si>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</si>
  <si>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</si>
  <si>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</si>
  <si>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</si>
  <si>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</si>
  <si>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</si>
  <si>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</si>
  <si>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</si>
  <si>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</si>
  <si>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</si>
  <si>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</si>
  <si>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</si>
  <si>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</si>
  <si>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</si>
  <si>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</si>
  <si>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</si>
  <si>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</si>
  <si>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</si>
  <si>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</si>
  <si>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</si>
  <si>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</si>
  <si>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</si>
  <si>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</si>
  <si>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</si>
  <si>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</si>
  <si>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</si>
  <si>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</si>
  <si>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</si>
  <si>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</si>
  <si>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</si>
  <si>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</si>
  <si>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</si>
  <si>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</si>
  <si>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</si>
  <si>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</si>
  <si>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</si>
  <si>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</si>
  <si>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</si>
  <si>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</si>
  <si>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</si>
  <si>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</si>
  <si>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</si>
  <si>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</si>
  <si>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</si>
  <si>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</si>
  <si>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</si>
  <si>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</si>
  <si>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</si>
  <si>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</si>
  <si>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</si>
  <si>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</si>
  <si>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</si>
  <si>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</si>
  <si>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</si>
  <si>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</si>
  <si>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</si>
  <si>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</si>
  <si>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</si>
  <si>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</si>
  <si>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</si>
  <si>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</si>
  <si>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</si>
  <si>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</si>
  <si>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</si>
  <si>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</si>
  <si>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</si>
  <si>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</si>
  <si>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</si>
  <si>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</si>
  <si>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</si>
  <si>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</si>
  <si>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</si>
  <si>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</si>
  <si>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</si>
  <si>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</si>
  <si>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</si>
  <si>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</si>
  <si>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</si>
  <si>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</si>
  <si>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</si>
  <si>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</si>
  <si>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</si>
  <si>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</si>
  <si>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</si>
  <si>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</si>
  <si>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</si>
  <si>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</si>
  <si>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</si>
  <si>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</si>
  <si>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</si>
  <si>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</si>
  <si>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</si>
  <si>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</si>
  <si>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</si>
  <si>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</si>
  <si>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</si>
  <si>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</si>
  <si>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</si>
  <si>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</si>
  <si>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</si>
  <si>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</si>
  <si>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</si>
  <si>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</si>
  <si>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</si>
  <si>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</si>
  <si>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</si>
  <si>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</si>
  <si>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</si>
  <si>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</si>
  <si>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</si>
  <si>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</si>
  <si>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</si>
  <si>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</si>
  <si>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</si>
  <si>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</si>
  <si>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</si>
  <si>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</si>
  <si>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</si>
  <si>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</si>
  <si>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</si>
  <si>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</si>
  <si>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</si>
  <si>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</si>
  <si>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</si>
  <si>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</si>
  <si>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</si>
  <si>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</si>
  <si>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</si>
  <si>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</si>
  <si>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</si>
  <si>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</si>
  <si>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</si>
  <si>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</si>
  <si>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</si>
  <si>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</si>
  <si>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</si>
  <si>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</si>
  <si>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</si>
  <si>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</si>
  <si>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</si>
  <si>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</si>
  <si>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</si>
  <si>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</si>
  <si>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</si>
  <si>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</si>
  <si>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</si>
  <si>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</si>
  <si>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</si>
  <si>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</si>
  <si>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</si>
  <si>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</si>
  <si>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</si>
  <si>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</si>
  <si>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</si>
  <si>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</si>
  <si>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</si>
  <si>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</si>
  <si>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</si>
  <si>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</si>
  <si>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</si>
  <si>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</si>
  <si>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</si>
  <si>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</si>
  <si>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</si>
  <si>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</si>
  <si>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</si>
  <si>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</si>
  <si>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</si>
  <si>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</si>
  <si>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</si>
  <si>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</si>
  <si>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</si>
  <si>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</si>
  <si>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</si>
  <si>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</si>
  <si>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</si>
  <si>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</si>
  <si>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</si>
  <si>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</si>
  <si>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</si>
  <si>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</si>
  <si>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</si>
  <si>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</si>
  <si>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</si>
  <si>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</si>
  <si>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</si>
  <si>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</si>
  <si>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</si>
  <si>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</si>
  <si>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</si>
  <si>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</si>
  <si>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</si>
  <si>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</si>
  <si>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</si>
  <si>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</si>
  <si>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</si>
  <si>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</si>
  <si>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</si>
  <si>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</si>
  <si>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</si>
  <si>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</si>
  <si>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</si>
  <si>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</si>
  <si>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</si>
  <si>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</si>
  <si>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</si>
  <si>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</si>
  <si>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</si>
  <si>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</si>
  <si>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</si>
  <si>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</si>
  <si>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</si>
  <si>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</si>
  <si>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</si>
  <si>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</si>
  <si>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</si>
  <si>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</si>
  <si>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</si>
  <si>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</si>
  <si>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</si>
  <si>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</si>
  <si>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</si>
  <si>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</si>
  <si>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</si>
  <si>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</si>
  <si>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</si>
  <si>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</si>
  <si>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</si>
  <si>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</si>
  <si>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</si>
  <si>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</si>
  <si>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</si>
  <si>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</si>
  <si>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</si>
  <si>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</si>
  <si>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</si>
  <si>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</si>
  <si>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</si>
  <si>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</si>
  <si>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</si>
  <si>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</si>
  <si>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</si>
  <si>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</si>
  <si>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</si>
  <si>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</si>
  <si>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</si>
  <si>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</si>
  <si>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</si>
  <si>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</si>
  <si>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</si>
  <si>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</si>
  <si>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</si>
  <si>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</si>
  <si>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</si>
  <si>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</si>
  <si>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</si>
  <si>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</si>
  <si>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</si>
  <si>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</si>
  <si>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</si>
  <si>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</si>
  <si>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</si>
  <si>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</si>
  <si>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</si>
  <si>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</si>
  <si>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</si>
  <si>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</si>
  <si>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</si>
  <si>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</si>
  <si>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</si>
  <si>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</si>
  <si>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</si>
  <si>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</si>
  <si>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</si>
  <si>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</si>
  <si>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</si>
  <si>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</si>
  <si>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</si>
  <si>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</si>
  <si>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</si>
  <si>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</si>
  <si>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</si>
  <si>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</si>
  <si>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</si>
  <si>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</si>
  <si>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</si>
  <si>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</si>
  <si>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</si>
  <si>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</si>
  <si>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</si>
  <si>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</si>
  <si>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</si>
  <si>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</si>
  <si>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</si>
  <si>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</si>
  <si>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</si>
  <si>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</si>
  <si>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</si>
  <si>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</si>
  <si>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</si>
  <si>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</si>
  <si>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</si>
  <si>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</si>
  <si>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</si>
  <si>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</si>
  <si>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</si>
  <si>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</si>
  <si>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</si>
  <si>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</si>
  <si>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</si>
  <si>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</si>
  <si>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</si>
  <si>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</si>
  <si>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</si>
  <si>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</si>
  <si>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</si>
  <si>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</si>
  <si>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</si>
  <si>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</si>
  <si>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</si>
  <si>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</si>
  <si>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</si>
  <si>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</si>
  <si>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</si>
  <si>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</si>
  <si>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</si>
  <si>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</si>
  <si>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</si>
  <si>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</si>
  <si>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</si>
  <si>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</si>
  <si>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</si>
  <si>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</si>
  <si>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</si>
  <si>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</si>
  <si>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</si>
  <si>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</si>
  <si>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</si>
  <si>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</si>
  <si>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</si>
  <si>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</si>
  <si>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</si>
  <si>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</si>
  <si>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</si>
  <si>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</si>
  <si>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</si>
  <si>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</si>
  <si>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</si>
  <si>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</si>
  <si>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</si>
  <si>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</si>
  <si>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</si>
  <si>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</si>
  <si>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</si>
  <si>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</si>
  <si>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</si>
  <si>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</si>
  <si>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</si>
  <si>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</si>
  <si>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</si>
  <si>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</si>
  <si>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</si>
  <si>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</si>
  <si>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</si>
  <si>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</si>
  <si>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</si>
  <si>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</si>
  <si>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</si>
  <si>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</si>
  <si>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</si>
  <si>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</si>
  <si>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</si>
  <si>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</si>
  <si>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</si>
  <si>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</si>
  <si>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</si>
  <si>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</si>
  <si>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</si>
  <si>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</si>
  <si>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</si>
  <si>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</si>
  <si>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</si>
  <si>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</si>
  <si>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</si>
  <si>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</si>
  <si>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</si>
  <si>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</si>
  <si>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</si>
  <si>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</si>
  <si>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</si>
  <si>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</si>
  <si>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</si>
  <si>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</si>
  <si>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</si>
  <si>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</si>
  <si>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</si>
  <si>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</si>
  <si>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</si>
  <si>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</si>
  <si>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</si>
  <si>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</si>
  <si>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</si>
  <si>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</si>
  <si>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</si>
  <si>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</si>
  <si>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</si>
  <si>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</si>
  <si>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</si>
  <si>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</si>
  <si>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</si>
  <si>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</si>
  <si>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</si>
  <si>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</si>
  <si>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</si>
  <si>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</si>
  <si>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</si>
  <si>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</si>
  <si>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</si>
  <si>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</si>
  <si>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</si>
  <si>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</si>
  <si>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</si>
  <si>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</si>
  <si>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</si>
  <si>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</si>
  <si>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</si>
  <si>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</si>
  <si>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</si>
  <si>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</si>
  <si>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</si>
  <si>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</si>
  <si>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</si>
  <si>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</si>
  <si>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</si>
  <si>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</si>
  <si>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</si>
  <si>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</si>
  <si>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</si>
  <si>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</si>
  <si>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</si>
  <si>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</si>
  <si>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</si>
  <si>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</si>
  <si>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</si>
  <si>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</si>
  <si>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</si>
  <si>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</si>
  <si>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</si>
  <si>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</si>
  <si>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</si>
  <si>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</si>
  <si>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</si>
  <si>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</si>
  <si>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</si>
  <si>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</si>
  <si>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</si>
  <si>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</si>
  <si>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</si>
  <si>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</si>
  <si>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</si>
  <si>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</si>
  <si>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</si>
  <si>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</si>
  <si>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</si>
  <si>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</si>
  <si>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</si>
  <si>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</si>
  <si>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</si>
  <si>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</si>
  <si>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</si>
  <si>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</si>
  <si>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</si>
  <si>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</si>
  <si>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</si>
  <si>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</si>
  <si>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</si>
  <si>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</si>
  <si>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</si>
  <si>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</si>
  <si>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</si>
  <si>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</si>
  <si>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</si>
  <si>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</si>
  <si>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</si>
  <si>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</si>
  <si>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</si>
  <si>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</si>
  <si>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</si>
  <si>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</si>
  <si>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</si>
  <si>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</si>
  <si>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</si>
  <si>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</si>
  <si>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</si>
  <si>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</si>
  <si>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</si>
  <si>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</si>
  <si>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</si>
  <si>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</si>
  <si>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</si>
  <si>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</si>
  <si>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</si>
  <si>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</si>
  <si>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</si>
  <si>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</si>
  <si>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</si>
  <si>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</si>
  <si>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</si>
  <si>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</si>
  <si>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</si>
  <si>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</si>
  <si>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</si>
  <si>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</si>
  <si>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</si>
  <si>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</si>
  <si>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</si>
  <si>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</si>
  <si>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</si>
  <si>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</si>
  <si>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</si>
  <si>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</si>
  <si>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</si>
  <si>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</si>
  <si>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</si>
  <si>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</si>
  <si>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</si>
  <si>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</si>
  <si>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</si>
  <si>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</si>
  <si>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</si>
  <si>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</si>
  <si>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</si>
  <si>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</si>
  <si>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</si>
  <si>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</si>
  <si>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</si>
  <si>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</si>
  <si>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</si>
  <si>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</si>
  <si>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</si>
  <si>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</si>
  <si>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</si>
  <si>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</si>
  <si>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</si>
  <si>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</si>
  <si>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</si>
  <si>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</si>
  <si>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</si>
  <si>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</si>
  <si>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</si>
  <si>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</si>
  <si>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</si>
  <si>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</si>
  <si>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</si>
  <si>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</si>
  <si>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</si>
  <si>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</si>
  <si>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</si>
  <si>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</si>
  <si>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</si>
  <si>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</si>
  <si>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</si>
  <si>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</si>
  <si>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</si>
  <si>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</si>
  <si>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</si>
  <si>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</si>
  <si>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</si>
  <si>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</si>
  <si>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</si>
  <si>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</si>
  <si>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</si>
  <si>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</si>
  <si>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</si>
  <si>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</si>
  <si>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</si>
  <si>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</si>
  <si>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</si>
  <si>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</si>
  <si>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</si>
  <si>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</si>
  <si>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</si>
  <si>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</si>
  <si>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</si>
  <si>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</si>
  <si>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</si>
  <si>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</si>
  <si>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</si>
  <si>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</si>
  <si>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</si>
  <si>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</si>
  <si>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</si>
  <si>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</si>
  <si>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</si>
  <si>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</si>
  <si>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</si>
  <si>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</si>
  <si>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</si>
  <si>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</si>
  <si>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</si>
  <si>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</si>
  <si>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</si>
  <si>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</si>
  <si>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</si>
  <si>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</si>
  <si>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</si>
  <si>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</si>
  <si>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</si>
  <si>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</si>
  <si>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</si>
  <si>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</si>
  <si>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</si>
  <si>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</si>
  <si>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</si>
  <si>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</si>
  <si>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</si>
  <si>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</si>
  <si>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</si>
  <si>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</si>
  <si>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</si>
  <si>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</si>
  <si>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</si>
  <si>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</si>
  <si>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</si>
  <si>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</si>
  <si>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</si>
  <si>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</si>
  <si>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</si>
  <si>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</si>
  <si>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</si>
  <si>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</si>
  <si>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</si>
  <si>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</si>
  <si>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</si>
  <si>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</si>
  <si>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</si>
  <si>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</si>
  <si>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</si>
  <si>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</si>
  <si>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</si>
  <si>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</si>
  <si>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</si>
  <si>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</si>
  <si>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</si>
  <si>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</si>
  <si>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</si>
  <si>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</si>
  <si>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</si>
  <si>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</si>
  <si>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</si>
  <si>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</si>
  <si>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</si>
  <si>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</si>
  <si>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</si>
  <si>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</si>
  <si>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</si>
  <si>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</si>
  <si>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</si>
  <si>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</si>
  <si>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</si>
  <si>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</si>
  <si>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</si>
  <si>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</si>
  <si>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</si>
  <si>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</si>
  <si>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</si>
  <si>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</si>
  <si>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</si>
  <si>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</si>
  <si>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</si>
  <si>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</si>
  <si>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</si>
  <si>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</si>
  <si>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</si>
  <si>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</si>
  <si>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</si>
  <si>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</si>
  <si>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</si>
  <si>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</si>
  <si>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</si>
  <si>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</si>
  <si>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</si>
  <si>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</si>
  <si>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</si>
  <si>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</si>
  <si>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</si>
  <si>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</si>
  <si>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</si>
  <si>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</si>
  <si>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</si>
  <si>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</si>
  <si>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</si>
  <si>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</si>
  <si>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</si>
  <si>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</si>
  <si>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</si>
  <si>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</si>
  <si>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</si>
  <si>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</si>
  <si>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</si>
  <si>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</si>
  <si>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</si>
  <si>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</si>
  <si>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</si>
  <si>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</si>
  <si>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</si>
  <si>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</si>
  <si>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</si>
  <si>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</si>
  <si>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</si>
  <si>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</si>
  <si>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</si>
  <si>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</si>
  <si>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</si>
  <si>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</si>
  <si>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</si>
  <si>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</si>
  <si>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</si>
  <si>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</si>
  <si>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</si>
  <si>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</si>
  <si>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</si>
  <si>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</si>
  <si>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</si>
  <si>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</si>
  <si>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</si>
  <si>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</si>
  <si>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</si>
  <si>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</si>
  <si>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</si>
  <si>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</si>
  <si>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</si>
  <si>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</si>
  <si>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</si>
  <si>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</si>
  <si>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</si>
  <si>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</si>
  <si>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</si>
  <si>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</si>
  <si>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</si>
  <si>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</si>
  <si>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</si>
  <si>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</si>
  <si>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</si>
  <si>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</si>
  <si>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</si>
  <si>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</si>
  <si>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</si>
  <si>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</si>
  <si>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</si>
  <si>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</si>
  <si>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</si>
  <si>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</si>
  <si>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</si>
  <si>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</si>
  <si>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</si>
  <si>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</si>
  <si>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</si>
  <si>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</si>
  <si>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</si>
  <si>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</si>
  <si>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</si>
  <si>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</si>
  <si>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</si>
  <si>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</si>
  <si>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</si>
  <si>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</si>
  <si>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</si>
  <si>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</si>
  <si>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</si>
  <si>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</si>
  <si>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</si>
  <si>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</si>
  <si>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</si>
  <si>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</si>
  <si>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</si>
  <si>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</si>
  <si>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</si>
  <si>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</si>
  <si>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</si>
  <si>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</si>
  <si>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</si>
  <si>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</si>
  <si>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</si>
  <si>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</si>
  <si>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</si>
  <si>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</si>
  <si>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</si>
  <si>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</si>
  <si>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</si>
  <si>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</si>
  <si>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</si>
  <si>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</si>
  <si>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</si>
  <si>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</si>
  <si>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</si>
  <si>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</si>
  <si>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</si>
  <si>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</si>
  <si>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</si>
  <si>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</si>
  <si>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</si>
  <si>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</si>
  <si>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</si>
  <si>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</si>
  <si>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</si>
  <si>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</si>
  <si>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</si>
  <si>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</si>
  <si>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</si>
  <si>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</si>
  <si>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</si>
  <si>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</si>
  <si>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</si>
  <si>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</si>
  <si>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</si>
  <si>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</si>
  <si>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</si>
  <si>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</si>
  <si>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</si>
  <si>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</si>
  <si>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</si>
  <si>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</si>
  <si>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</si>
  <si>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</si>
  <si>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</si>
  <si>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</si>
  <si>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</si>
  <si>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</si>
  <si>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</si>
  <si>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</si>
  <si>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</si>
  <si>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</si>
  <si>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</si>
  <si>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</si>
  <si>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</si>
  <si>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</si>
  <si>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</si>
  <si>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</si>
  <si>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</si>
  <si>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</si>
  <si>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</si>
  <si>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</si>
  <si>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</si>
  <si>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</si>
  <si>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</si>
  <si>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</si>
  <si>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</si>
  <si>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</si>
  <si>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</si>
  <si>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</si>
  <si>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</si>
  <si>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</si>
  <si>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</si>
  <si>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</si>
  <si>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</si>
  <si>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</si>
  <si>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</si>
  <si>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</si>
  <si>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</si>
  <si>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</si>
  <si>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</si>
  <si>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</si>
  <si>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</si>
  <si>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</si>
  <si>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</si>
  <si>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</si>
  <si>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</si>
  <si>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</si>
  <si>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</si>
  <si>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</si>
  <si>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</si>
  <si>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</si>
  <si>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</si>
  <si>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</si>
  <si>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</si>
  <si>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</si>
  <si>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</si>
  <si>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</si>
  <si>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</si>
  <si>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</si>
  <si>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</si>
  <si>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</si>
  <si>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</si>
  <si>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</si>
  <si>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</si>
  <si>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</si>
  <si>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</si>
  <si>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</si>
  <si>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</si>
  <si>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</si>
  <si>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</si>
  <si>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</si>
  <si>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</si>
  <si>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</si>
  <si>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</si>
  <si>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</si>
  <si>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</si>
  <si>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</si>
  <si>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</si>
  <si>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</si>
  <si>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</si>
  <si>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</si>
  <si>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</si>
  <si>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</si>
  <si>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</si>
  <si>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</si>
  <si>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</si>
  <si>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</si>
  <si>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</si>
  <si>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</si>
  <si>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</si>
  <si>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</si>
  <si>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</si>
  <si>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</si>
  <si>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</si>
  <si>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</si>
  <si>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</si>
  <si>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</si>
  <si>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</si>
  <si>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</si>
  <si>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</si>
  <si>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</si>
  <si>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</si>
  <si>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</si>
  <si>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</si>
  <si>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</si>
  <si>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</si>
  <si>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</si>
  <si>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</si>
  <si>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</si>
  <si>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</si>
  <si>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</si>
  <si>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</si>
  <si>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</si>
  <si>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</si>
  <si>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</si>
  <si>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</si>
  <si>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</si>
  <si>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</si>
  <si>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</si>
  <si>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</si>
  <si>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</si>
  <si>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</si>
  <si>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</si>
  <si>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</si>
  <si>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</si>
  <si>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</si>
  <si>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</si>
  <si>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</si>
  <si>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</si>
  <si>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</si>
  <si>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</si>
  <si>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</si>
  <si>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</si>
  <si>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</si>
  <si>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</si>
  <si>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</si>
  <si>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</si>
  <si>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</si>
  <si>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</si>
  <si>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</si>
  <si>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</si>
  <si>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</si>
  <si>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</si>
  <si>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</si>
  <si>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</si>
  <si>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</si>
  <si>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</si>
  <si>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</si>
  <si>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</si>
  <si>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</si>
  <si>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</si>
  <si>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</si>
  <si>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</si>
  <si>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</si>
  <si>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</si>
  <si>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</si>
  <si>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</si>
  <si>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</si>
  <si>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</si>
  <si>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</si>
  <si>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</si>
  <si>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</si>
  <si>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</si>
  <si>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</si>
  <si>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</si>
  <si>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</si>
  <si>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</si>
  <si>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</si>
  <si>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</si>
  <si>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</si>
  <si>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</si>
  <si>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</si>
  <si>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</si>
  <si>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</si>
  <si>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</si>
  <si>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</si>
  <si>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</si>
  <si>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</si>
  <si>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</si>
  <si>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</si>
  <si>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</si>
  <si>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</si>
  <si>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</si>
  <si>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</si>
  <si>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</si>
  <si>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</si>
  <si>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</si>
  <si>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</si>
  <si>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</si>
  <si>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</si>
  <si>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</si>
  <si>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</si>
  <si>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</si>
  <si>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</si>
  <si>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</si>
  <si>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</si>
  <si>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</si>
  <si>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</si>
  <si>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</si>
  <si>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</si>
  <si>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</si>
  <si>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</si>
  <si>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</si>
  <si>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</si>
  <si>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</si>
  <si>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</si>
  <si>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</si>
  <si>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</si>
  <si>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</si>
  <si>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</si>
  <si>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</si>
  <si>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</si>
  <si>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</si>
  <si>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</si>
  <si>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</si>
  <si>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</si>
  <si>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</si>
  <si>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</si>
  <si>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</si>
  <si>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</si>
  <si>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</si>
  <si>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</si>
  <si>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</si>
  <si>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</si>
  <si>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</si>
  <si>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</si>
  <si>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</si>
  <si>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</si>
  <si>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</si>
  <si>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</si>
  <si>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</si>
  <si>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</si>
  <si>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</si>
  <si>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</si>
  <si>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</si>
  <si>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</si>
  <si>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</si>
  <si>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</si>
  <si>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</si>
  <si>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</si>
  <si>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</si>
  <si>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</si>
  <si>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</si>
  <si>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</si>
  <si>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</si>
  <si>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</si>
  <si>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</si>
  <si>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</si>
  <si>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</si>
  <si>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</si>
  <si>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</si>
  <si>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</si>
  <si>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</si>
  <si>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</si>
  <si>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</si>
  <si>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</si>
  <si>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</si>
  <si>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</si>
  <si>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</si>
  <si>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</si>
  <si>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</si>
  <si>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</si>
  <si>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</si>
  <si>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</si>
  <si>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</si>
  <si>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</si>
  <si>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</si>
  <si>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</si>
  <si>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</si>
  <si>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</si>
  <si>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</si>
  <si>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</si>
  <si>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</si>
  <si>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</si>
  <si>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</si>
  <si>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</si>
  <si>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</si>
  <si>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</si>
  <si>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</si>
  <si>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</si>
  <si>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</si>
  <si>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</si>
  <si>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</si>
  <si>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</si>
  <si>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</si>
  <si>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</si>
  <si>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</si>
  <si>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</si>
  <si>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</si>
  <si>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</si>
  <si>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</si>
  <si>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</si>
  <si>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</si>
  <si>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</si>
  <si>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</si>
  <si>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</si>
  <si>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</si>
  <si>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</si>
  <si>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</si>
  <si>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</si>
  <si>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</si>
  <si>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</si>
  <si>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</si>
  <si>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</si>
  <si>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</si>
  <si>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</si>
  <si>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</si>
  <si>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</si>
  <si>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</si>
  <si>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</si>
  <si>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</si>
  <si>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</si>
  <si>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</si>
  <si>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</si>
  <si>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</si>
  <si>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</si>
  <si>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</si>
  <si>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</si>
  <si>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</si>
  <si>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</si>
  <si>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</si>
  <si>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</si>
  <si>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</si>
  <si>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</si>
  <si>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</si>
  <si>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</si>
  <si>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</si>
  <si>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</si>
  <si>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</si>
  <si>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</si>
  <si>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</si>
  <si>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</si>
  <si>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</si>
  <si>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</si>
  <si>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</si>
  <si>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</si>
  <si>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</si>
  <si>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</si>
  <si>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</si>
  <si>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</si>
  <si>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</si>
  <si>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</si>
  <si>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</si>
  <si>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</si>
  <si>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</si>
  <si>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</si>
  <si>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</si>
  <si>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</si>
  <si>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</si>
  <si>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</si>
  <si>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</si>
  <si>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</si>
  <si>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</si>
  <si>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</si>
  <si>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</si>
  <si>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</si>
  <si>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</si>
  <si>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</si>
  <si>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</si>
  <si>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</si>
  <si>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</si>
  <si>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</si>
  <si>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</si>
  <si>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</si>
  <si>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</si>
  <si>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</si>
  <si>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</si>
  <si>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</si>
  <si>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</si>
  <si>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</si>
  <si>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</si>
  <si>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</si>
  <si>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</si>
  <si>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</si>
  <si>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</si>
  <si>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</si>
  <si>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</si>
  <si>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</si>
  <si>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</si>
  <si>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</si>
  <si>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</si>
  <si>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</si>
  <si>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</si>
  <si>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</si>
  <si>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</si>
  <si>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</si>
  <si>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</si>
  <si>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</si>
  <si>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</si>
  <si>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</si>
  <si>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</si>
  <si>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</si>
  <si>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</si>
  <si>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</si>
  <si>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</si>
  <si>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</si>
  <si>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</si>
  <si>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</si>
  <si>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</si>
  <si>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</si>
  <si>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</si>
  <si>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</si>
  <si>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</si>
  <si>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</si>
  <si>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</si>
  <si>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</si>
  <si>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</si>
  <si>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</si>
  <si>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</si>
  <si>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</si>
  <si>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</si>
  <si>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</si>
  <si>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</si>
  <si>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</si>
  <si>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</si>
  <si>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</si>
  <si>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</si>
  <si>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</si>
  <si>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</si>
  <si>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</si>
  <si>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</si>
  <si>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</si>
  <si>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</si>
  <si>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</si>
  <si>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</si>
  <si>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</si>
  <si>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</si>
  <si>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</si>
  <si>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</si>
  <si>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</si>
  <si>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</si>
  <si>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</si>
  <si>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</si>
  <si>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</si>
  <si>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</si>
  <si>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</si>
  <si>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</si>
  <si>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</si>
  <si>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</si>
  <si>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</si>
  <si>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</si>
  <si>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</si>
  <si>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</si>
  <si>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</si>
  <si>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</si>
  <si>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</si>
  <si>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</si>
  <si>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</si>
  <si>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</si>
  <si>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</si>
  <si>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</si>
  <si>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</si>
  <si>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</si>
  <si>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</si>
  <si>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</si>
  <si>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</si>
  <si>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</si>
  <si>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</si>
  <si>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</si>
  <si>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</si>
  <si>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</si>
  <si>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</si>
  <si>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</si>
  <si>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</si>
  <si>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</si>
  <si>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</si>
  <si>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</si>
  <si>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</si>
  <si>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</si>
  <si>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</si>
  <si>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</si>
  <si>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</si>
  <si>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</si>
  <si>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</si>
  <si>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</si>
  <si>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</si>
  <si>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</si>
  <si>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</si>
  <si>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</si>
  <si>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</si>
  <si>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</si>
  <si>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</si>
  <si>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</si>
  <si>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</si>
  <si>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</si>
  <si>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</si>
  <si>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</si>
  <si>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</si>
  <si>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</si>
  <si>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</si>
  <si>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</si>
  <si>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</si>
  <si>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</si>
  <si>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</si>
  <si>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</si>
  <si>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</si>
  <si>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</si>
  <si>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</si>
  <si>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</si>
  <si>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</si>
  <si>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</si>
  <si>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</si>
  <si>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</si>
  <si>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</si>
  <si>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</si>
  <si>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</si>
  <si>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</si>
  <si>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</si>
  <si>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</si>
  <si>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</si>
  <si>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</si>
  <si>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</si>
  <si>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</si>
  <si>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</si>
  <si>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</si>
  <si>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</si>
  <si>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</si>
  <si>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</si>
  <si>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</si>
  <si>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</si>
  <si>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</si>
  <si>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</si>
  <si>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</si>
  <si>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</si>
  <si>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</si>
  <si>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</si>
  <si>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</si>
  <si>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</si>
  <si>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</si>
  <si>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</si>
  <si>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</si>
  <si>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</si>
  <si>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</si>
  <si>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</si>
  <si>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</si>
  <si>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</si>
  <si>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</si>
  <si>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</si>
  <si>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</si>
  <si>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</si>
  <si>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</si>
  <si>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</si>
  <si>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</si>
  <si>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</si>
  <si>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</si>
  <si>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</si>
  <si>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</si>
  <si>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</si>
  <si>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</si>
  <si>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</si>
  <si>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</si>
  <si>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</si>
  <si>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</si>
  <si>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</si>
  <si>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</si>
  <si>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</si>
  <si>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</si>
  <si>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</si>
  <si>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</si>
  <si>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</si>
  <si>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</si>
  <si>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</si>
  <si>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</si>
  <si>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</si>
  <si>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</si>
  <si>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</si>
  <si>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</si>
  <si>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</si>
  <si>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</si>
  <si>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</si>
  <si>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</si>
  <si>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</si>
  <si>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</si>
  <si>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</si>
  <si>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</si>
  <si>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</si>
  <si>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</si>
  <si>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</si>
  <si>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</si>
  <si>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</si>
  <si>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</si>
  <si>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</si>
  <si>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</si>
  <si>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</si>
  <si>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</si>
  <si>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</si>
  <si>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</si>
  <si>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</si>
  <si>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</si>
  <si>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</si>
  <si>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</si>
  <si>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</si>
  <si>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</si>
  <si>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</si>
  <si>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</si>
  <si>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</si>
  <si>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</si>
  <si>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</si>
  <si>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</si>
  <si>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</si>
  <si>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</si>
  <si>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</si>
  <si>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</si>
  <si>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</si>
  <si>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</si>
  <si>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</si>
  <si>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</si>
  <si>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</si>
  <si>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</si>
  <si>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</si>
  <si>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</si>
  <si>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</si>
  <si>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</si>
  <si>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</si>
  <si>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</si>
  <si>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</si>
  <si>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</si>
  <si>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</si>
  <si>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</si>
  <si>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</si>
  <si>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</si>
  <si>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</si>
  <si>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</si>
  <si>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</si>
  <si>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</si>
  <si>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</si>
  <si>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</si>
  <si>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</si>
  <si>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</si>
  <si>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</si>
  <si>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</si>
  <si>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</si>
  <si>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</si>
  <si>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</si>
  <si>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</si>
  <si>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</si>
  <si>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</si>
  <si>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</si>
  <si>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</si>
  <si>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</si>
  <si>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</si>
  <si>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</si>
  <si>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</si>
  <si>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</si>
  <si>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</si>
  <si>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</si>
  <si>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</si>
  <si>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</si>
  <si>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</si>
  <si>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</si>
  <si>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</si>
  <si>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</si>
  <si>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</si>
  <si>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</si>
  <si>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</si>
  <si>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</si>
  <si>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</si>
  <si>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</si>
  <si>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</si>
  <si>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</si>
  <si>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</si>
  <si>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</si>
  <si>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</si>
  <si>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</si>
  <si>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</si>
  <si>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</si>
  <si>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</si>
  <si>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</si>
  <si>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</si>
  <si>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</si>
  <si>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</si>
  <si>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</si>
  <si>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</si>
  <si>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</si>
  <si>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</si>
  <si>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</si>
  <si>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</si>
  <si>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</si>
  <si>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</si>
  <si>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</si>
  <si>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</si>
  <si>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</si>
  <si>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</si>
  <si>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</si>
  <si>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</si>
  <si>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</si>
  <si>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</si>
  <si>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</si>
  <si>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</si>
  <si>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</si>
  <si>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</si>
  <si>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</si>
  <si>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</si>
  <si>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</si>
  <si>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</si>
  <si>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</si>
  <si>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</si>
  <si>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</si>
  <si>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</si>
  <si>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</si>
  <si>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</si>
  <si>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</si>
  <si>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</si>
  <si>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</si>
  <si>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</si>
  <si>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</si>
  <si>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</si>
  <si>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</si>
  <si>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</si>
  <si>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</si>
  <si>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</si>
  <si>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</si>
  <si>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</si>
  <si>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</si>
  <si>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</si>
  <si>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</si>
  <si>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</si>
  <si>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</si>
  <si>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</si>
  <si>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</si>
  <si>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</si>
  <si>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</si>
  <si>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</si>
  <si>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</si>
  <si>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</si>
  <si>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</si>
  <si>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</si>
  <si>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</si>
  <si>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</si>
  <si>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</si>
  <si>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</si>
  <si>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</si>
  <si>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</si>
  <si>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</si>
  <si>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</si>
  <si>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</si>
  <si>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</si>
  <si>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</si>
  <si>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</si>
  <si>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</si>
  <si>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</si>
  <si>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</si>
  <si>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</si>
  <si>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</si>
  <si>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</si>
  <si>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</si>
  <si>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</si>
  <si>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</si>
  <si>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</si>
  <si>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</si>
  <si>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</si>
  <si>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</si>
  <si>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</si>
  <si>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</si>
  <si>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</si>
  <si>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</si>
  <si>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</si>
  <si>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</si>
  <si>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</si>
  <si>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</si>
  <si>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</si>
  <si>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</si>
  <si>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</si>
  <si>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</si>
  <si>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</si>
  <si>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</si>
  <si>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</si>
  <si>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</si>
  <si>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</si>
  <si>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</si>
  <si>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</si>
  <si>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</si>
  <si>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</si>
  <si>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</si>
  <si>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</si>
  <si>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</si>
  <si>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</si>
  <si>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</si>
  <si>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</si>
  <si>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</si>
  <si>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</si>
  <si>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</si>
  <si>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</si>
  <si>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</si>
  <si>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</si>
  <si>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</si>
  <si>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</si>
  <si>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</si>
  <si>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</si>
  <si>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</si>
  <si>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</si>
  <si>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</si>
  <si>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</si>
  <si>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</si>
  <si>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</si>
  <si>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</si>
  <si>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</si>
  <si>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</si>
  <si>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</si>
  <si>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</si>
  <si>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</si>
  <si>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</si>
  <si>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</si>
  <si>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</si>
  <si>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</si>
  <si>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</si>
  <si>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</si>
  <si>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</si>
  <si>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</si>
  <si>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</si>
  <si>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</si>
  <si>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</si>
  <si>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</si>
  <si>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</si>
  <si>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</si>
  <si>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</si>
  <si>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</si>
  <si>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</si>
  <si>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</si>
  <si>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</si>
  <si>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</si>
  <si>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</si>
  <si>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</si>
  <si>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</si>
  <si>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</si>
  <si>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</si>
  <si>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</si>
  <si>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</si>
  <si>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</si>
  <si>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</si>
  <si>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</si>
  <si>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</si>
  <si>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</si>
  <si>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</si>
  <si>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</si>
  <si>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</si>
  <si>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</si>
  <si>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</si>
  <si>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</si>
  <si>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</si>
  <si>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</si>
  <si>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</si>
  <si>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</si>
  <si>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</si>
  <si>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</si>
  <si>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</si>
  <si>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</si>
  <si>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</si>
  <si>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</si>
  <si>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</si>
  <si>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</si>
  <si>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</si>
  <si>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</si>
  <si>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</si>
  <si>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</si>
  <si>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</si>
  <si>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</si>
  <si>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</si>
  <si>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</si>
  <si>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</si>
  <si>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</si>
  <si>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</si>
  <si>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</si>
  <si>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</si>
  <si>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</si>
  <si>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</si>
  <si>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</si>
  <si>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</si>
  <si>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</si>
  <si>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</si>
  <si>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</si>
  <si>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</si>
  <si>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</si>
  <si>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</si>
  <si>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</si>
  <si>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</si>
  <si>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</si>
  <si>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</si>
  <si>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</si>
  <si>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</si>
  <si>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</si>
  <si>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</si>
  <si>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</si>
  <si>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</si>
  <si>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</si>
  <si>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</si>
  <si>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</si>
  <si>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</si>
  <si>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</si>
  <si>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</si>
  <si>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</si>
  <si>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</si>
  <si>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</si>
  <si>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</si>
  <si>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</si>
  <si>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</si>
  <si>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</si>
  <si>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</si>
  <si>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</si>
  <si>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</si>
  <si>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</si>
  <si>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</si>
  <si>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</si>
  <si>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</si>
  <si>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</si>
  <si>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</si>
  <si>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</si>
  <si>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</si>
  <si>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</si>
  <si>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</si>
  <si>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</si>
  <si>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</si>
  <si>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</si>
  <si>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</si>
  <si>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</si>
  <si>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</si>
  <si>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</si>
  <si>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</si>
  <si>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</si>
  <si>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</si>
  <si>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</si>
  <si>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</si>
  <si>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</si>
  <si>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</si>
  <si>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</si>
  <si>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</si>
  <si>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</si>
  <si>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</si>
  <si>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</si>
  <si>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</si>
  <si>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</si>
  <si>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</si>
  <si>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</si>
  <si>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</si>
  <si>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</si>
  <si>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</si>
  <si>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</si>
  <si>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</si>
  <si>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</si>
  <si>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</si>
  <si>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</si>
  <si>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</si>
  <si>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</si>
  <si>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</si>
  <si>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</si>
  <si>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</si>
  <si>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</si>
  <si>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</si>
  <si>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</si>
  <si>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</si>
  <si>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</si>
  <si>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</si>
  <si>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</si>
  <si>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</si>
  <si>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</si>
  <si>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</si>
  <si>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</si>
  <si>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</si>
  <si>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</si>
  <si>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</si>
  <si>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</si>
  <si>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</si>
  <si>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</si>
  <si>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</si>
  <si>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</si>
  <si>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</si>
  <si>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</si>
  <si>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</si>
  <si>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</si>
  <si>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</si>
  <si>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</si>
  <si>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</si>
  <si>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</si>
  <si>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</si>
  <si>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</si>
  <si>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</si>
  <si>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</si>
  <si>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</si>
  <si>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</si>
  <si>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</si>
  <si>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</si>
  <si>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</si>
  <si>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</si>
  <si>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</si>
  <si>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</si>
  <si>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</si>
  <si>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</si>
  <si>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</si>
  <si>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</si>
  <si>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</si>
  <si>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</si>
  <si>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</si>
  <si>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</si>
  <si>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</si>
  <si>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</si>
  <si>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</si>
  <si>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</si>
  <si>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</si>
  <si>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</si>
  <si>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</si>
  <si>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</si>
  <si>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</si>
  <si>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</si>
  <si>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</si>
  <si>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</si>
  <si>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</si>
  <si>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</si>
  <si>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</si>
  <si>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</si>
  <si>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</si>
  <si>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</si>
  <si>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</si>
  <si>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</si>
  <si>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</si>
  <si>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</si>
  <si>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</si>
  <si>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</si>
  <si>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</si>
  <si>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</si>
  <si>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</si>
  <si>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</si>
  <si>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</si>
  <si>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</si>
  <si>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</si>
  <si>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</si>
  <si>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</si>
  <si>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</si>
  <si>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</si>
  <si>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</si>
  <si>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</si>
  <si>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</si>
  <si>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</si>
  <si>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</si>
  <si>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</si>
  <si>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</si>
  <si>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</si>
  <si>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</si>
  <si>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</si>
  <si>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</si>
  <si>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</si>
  <si>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</si>
  <si>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</si>
  <si>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</si>
  <si>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</si>
  <si>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</si>
  <si>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</si>
  <si>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</si>
  <si>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</si>
  <si>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</si>
  <si>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</si>
  <si>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</si>
  <si>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</si>
  <si>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</si>
  <si>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</si>
  <si>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</si>
  <si>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</si>
  <si>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</si>
  <si>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</si>
  <si>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</si>
  <si>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</si>
  <si>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</si>
  <si>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</si>
  <si>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</si>
  <si>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</si>
  <si>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</si>
  <si>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</si>
  <si>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</si>
  <si>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</si>
  <si>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</si>
  <si>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</si>
  <si>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</si>
  <si>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</si>
  <si>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</si>
  <si>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</si>
  <si>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</si>
  <si>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</si>
  <si>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</si>
  <si>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</si>
  <si>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</si>
  <si>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</si>
  <si>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</si>
  <si>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</si>
  <si>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</si>
  <si>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</si>
  <si>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</si>
  <si>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</si>
  <si>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</si>
  <si>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</si>
  <si>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</si>
  <si>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</si>
  <si>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</si>
  <si>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</si>
  <si>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</si>
  <si>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</si>
  <si>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</si>
  <si>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</si>
  <si>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</si>
  <si>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</si>
  <si>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</si>
  <si>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</si>
  <si>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</si>
  <si>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</si>
  <si>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</si>
  <si>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</si>
  <si>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</si>
  <si>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</si>
  <si>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</si>
  <si>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</si>
  <si>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</si>
  <si>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</si>
  <si>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</si>
  <si>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</si>
  <si>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</si>
  <si>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</si>
  <si>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</si>
  <si>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</si>
  <si>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</si>
  <si>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</si>
  <si>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</si>
  <si>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</si>
  <si>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</si>
  <si>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</si>
  <si>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</si>
  <si>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</si>
  <si>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</si>
  <si>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</si>
  <si>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</si>
  <si>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</si>
  <si>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</si>
  <si>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</si>
  <si>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</si>
  <si>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</si>
  <si>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</si>
  <si>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</si>
  <si>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</si>
  <si>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</si>
  <si>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</si>
  <si>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</si>
  <si>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</si>
  <si>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</si>
  <si>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</si>
  <si>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</si>
  <si>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</si>
  <si>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</si>
  <si>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</si>
  <si>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</si>
  <si>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</si>
  <si>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</si>
  <si>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</si>
  <si>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</si>
  <si>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</si>
  <si>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</si>
  <si>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</si>
  <si>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</si>
  <si>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</si>
  <si>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</si>
  <si>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</si>
  <si>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</si>
  <si>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</si>
  <si>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</si>
  <si>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</si>
  <si>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</si>
  <si>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</si>
  <si>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</si>
  <si>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</si>
  <si>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</si>
  <si>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</si>
  <si>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</si>
  <si>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</si>
  <si>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</si>
  <si>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</si>
  <si>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</si>
  <si>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</si>
  <si>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</si>
  <si>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</si>
  <si>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</si>
  <si>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</si>
  <si>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</si>
  <si>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</si>
  <si>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</si>
  <si>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</si>
  <si>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</si>
  <si>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</si>
  <si>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</si>
  <si>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</si>
  <si>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</si>
  <si>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</si>
  <si>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</si>
  <si>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</si>
  <si>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</si>
  <si>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</si>
  <si>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</si>
  <si>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</si>
  <si>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</si>
  <si>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</si>
  <si>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</si>
  <si>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</si>
  <si>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</si>
  <si>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</si>
  <si>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</si>
  <si>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</si>
  <si>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</si>
  <si>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</si>
  <si>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</si>
  <si>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</si>
  <si>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</si>
  <si>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</si>
  <si>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</si>
  <si>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</si>
  <si>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</si>
  <si>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</si>
  <si>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</si>
  <si>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</si>
  <si>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</si>
  <si>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</si>
  <si>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</si>
  <si>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</si>
  <si>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</si>
  <si>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</si>
  <si>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</si>
  <si>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</si>
  <si>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</si>
  <si>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</si>
  <si>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</si>
  <si>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</si>
  <si>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</si>
  <si>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</si>
  <si>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</si>
  <si>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</si>
  <si>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</si>
  <si>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</si>
  <si>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</si>
  <si>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</si>
  <si>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</si>
  <si>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</si>
  <si>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</si>
  <si>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</si>
  <si>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</si>
  <si>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</si>
  <si>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</si>
  <si>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</si>
  <si>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</si>
  <si>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</si>
  <si>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</si>
  <si>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</si>
  <si>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</si>
  <si>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</si>
  <si>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</si>
  <si>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</si>
  <si>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</si>
  <si>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</si>
  <si>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</si>
  <si>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</si>
  <si>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</si>
  <si>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</si>
  <si>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</si>
  <si>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</si>
  <si>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</si>
  <si>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</si>
  <si>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</si>
  <si>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</si>
  <si>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</si>
  <si>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</si>
  <si>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</si>
  <si>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</si>
  <si>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</si>
  <si>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</si>
  <si>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</si>
  <si>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</si>
  <si>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</si>
  <si>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</si>
  <si>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</si>
  <si>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</si>
  <si>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</si>
  <si>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</si>
  <si>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</si>
  <si>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</si>
  <si>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</si>
  <si>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</si>
  <si>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</si>
  <si>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</si>
  <si>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</si>
  <si>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</si>
  <si>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</si>
  <si>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</si>
  <si>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</si>
  <si>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</si>
  <si>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</si>
  <si>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</si>
  <si>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</si>
  <si>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</si>
  <si>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</si>
  <si>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</si>
  <si>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</si>
  <si>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</si>
  <si>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</si>
  <si>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</si>
  <si>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</si>
  <si>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</si>
  <si>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</si>
  <si>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</si>
  <si>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</si>
  <si>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</si>
  <si>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</si>
  <si>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</si>
  <si>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</si>
  <si>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</si>
  <si>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</si>
  <si>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</si>
  <si>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</si>
  <si>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</si>
  <si>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</si>
  <si>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</si>
  <si>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</si>
  <si>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</si>
  <si>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</si>
  <si>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</si>
  <si>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</si>
  <si>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</si>
  <si>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</si>
  <si>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</si>
  <si>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</si>
  <si>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</si>
  <si>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</si>
  <si>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</si>
  <si>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</si>
  <si>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</si>
  <si>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</si>
  <si>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</si>
  <si>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</si>
  <si>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</si>
  <si>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</si>
  <si>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</si>
  <si>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</si>
  <si>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</si>
  <si>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</si>
  <si>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</si>
  <si>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</si>
  <si>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</si>
  <si>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</si>
  <si>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</si>
  <si>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</si>
  <si>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</si>
  <si>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</si>
  <si>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</si>
  <si>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</si>
  <si>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</si>
  <si>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</si>
  <si>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</si>
  <si>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</si>
  <si>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</si>
  <si>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</si>
  <si>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</si>
  <si>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</si>
  <si>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</si>
  <si>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</si>
  <si>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</si>
  <si>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</si>
  <si>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</si>
  <si>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</si>
  <si>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</si>
  <si>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</si>
  <si>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</si>
  <si>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</si>
  <si>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</si>
  <si>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</si>
  <si>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</si>
  <si>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</si>
  <si>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</si>
  <si>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</si>
  <si>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</si>
  <si>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</si>
  <si>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</si>
  <si>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</si>
  <si>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</si>
  <si>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</si>
  <si>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</si>
  <si>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</si>
  <si>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</si>
  <si>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</si>
  <si>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</si>
  <si>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</si>
  <si>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</si>
  <si>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</si>
  <si>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</si>
  <si>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</si>
  <si>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</si>
  <si>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</si>
  <si>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</si>
  <si>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</si>
  <si>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</si>
  <si>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</si>
  <si>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</si>
  <si>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</si>
  <si>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</si>
  <si>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</si>
  <si>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</si>
  <si>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</si>
  <si>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</si>
  <si>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</si>
  <si>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</si>
  <si>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</si>
  <si>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</si>
  <si>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</si>
  <si>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</si>
  <si>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</si>
  <si>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</si>
  <si>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</si>
  <si>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</si>
  <si>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</si>
  <si>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</si>
  <si>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</si>
  <si>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</si>
  <si>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</si>
  <si>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</si>
  <si>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</si>
  <si>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</si>
  <si>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</si>
  <si>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</si>
  <si>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</si>
  <si>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</si>
  <si>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</si>
  <si>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</si>
  <si>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</si>
  <si>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</si>
  <si>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</si>
  <si>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</si>
  <si>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</si>
  <si>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</si>
  <si>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</si>
  <si>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</si>
  <si>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</si>
  <si>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</si>
  <si>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</si>
  <si>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</si>
  <si>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</si>
  <si>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</si>
  <si>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</si>
  <si>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</si>
  <si>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</si>
  <si>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</si>
  <si>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</si>
  <si>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</si>
  <si>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</si>
  <si>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</si>
  <si>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</si>
  <si>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</si>
  <si>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</si>
  <si>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</si>
  <si>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</si>
  <si>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</si>
  <si>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</si>
  <si>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</si>
  <si>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</si>
  <si>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</si>
  <si>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</si>
  <si>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</si>
  <si>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</si>
  <si>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</si>
  <si>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</si>
  <si>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</si>
  <si>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</si>
  <si>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</si>
  <si>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</si>
  <si>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</si>
  <si>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</si>
  <si>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</si>
  <si>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</si>
  <si>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</si>
  <si>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</si>
  <si>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</si>
  <si>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</si>
  <si>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</si>
  <si>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</si>
  <si>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</si>
  <si>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</si>
  <si>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</si>
  <si>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</si>
  <si>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</si>
  <si>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</si>
  <si>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</si>
  <si>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</si>
  <si>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</si>
  <si>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</si>
  <si>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</si>
  <si>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</si>
  <si>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</si>
  <si>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</si>
  <si>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</si>
  <si>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</si>
  <si>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</si>
  <si>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</si>
  <si>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</si>
  <si>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</si>
  <si>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</si>
  <si>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</si>
  <si>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</si>
  <si>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</si>
  <si>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</si>
  <si>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</si>
  <si>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</si>
  <si>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</si>
  <si>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</si>
  <si>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</si>
  <si>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</si>
  <si>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</si>
  <si>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</si>
  <si>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</si>
  <si>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</si>
  <si>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</si>
  <si>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</si>
  <si>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</si>
  <si>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</si>
  <si>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</si>
  <si>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</si>
  <si>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</si>
  <si>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</si>
  <si>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</si>
  <si>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</si>
  <si>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</si>
  <si>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</si>
  <si>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</si>
  <si>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</si>
  <si>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</si>
  <si>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</si>
  <si>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</si>
  <si>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</si>
  <si>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</si>
  <si>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</si>
  <si>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</si>
  <si>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</si>
  <si>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</si>
  <si>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</si>
  <si>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</si>
  <si>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</si>
  <si>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</si>
  <si>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</si>
  <si>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</si>
  <si>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</si>
  <si>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</si>
  <si>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</si>
  <si>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</si>
  <si>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</si>
  <si>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</si>
  <si>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</si>
  <si>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</si>
  <si>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</si>
  <si>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</si>
  <si>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</si>
  <si>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</si>
  <si>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</si>
  <si>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</si>
  <si>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</si>
  <si>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</si>
  <si>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</si>
  <si>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</si>
  <si>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</si>
  <si>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</si>
  <si>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</si>
  <si>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</si>
  <si>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</si>
  <si>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</si>
  <si>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</si>
  <si>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</si>
  <si>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</si>
  <si>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</si>
  <si>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</si>
  <si>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</si>
  <si>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</si>
  <si>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</si>
  <si>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</si>
  <si>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</si>
  <si>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</si>
  <si>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</si>
  <si>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</si>
  <si>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</si>
  <si>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</si>
  <si>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</si>
  <si>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</si>
  <si>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</si>
  <si>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</si>
  <si>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</si>
  <si>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</si>
  <si>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</si>
  <si>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</si>
  <si>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</si>
  <si>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</si>
  <si>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</si>
  <si>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</si>
  <si>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</si>
  <si>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</si>
  <si>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</si>
  <si>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</si>
  <si>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</si>
  <si>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</si>
  <si>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</si>
  <si>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</si>
  <si>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</si>
  <si>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</si>
  <si>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</si>
  <si>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</si>
  <si>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</si>
  <si>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</si>
  <si>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</si>
  <si>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</si>
  <si>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</si>
  <si>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</si>
  <si>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</si>
  <si>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</si>
  <si>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</si>
  <si>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</si>
  <si>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</si>
  <si>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</si>
  <si>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</si>
  <si>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</si>
  <si>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</si>
  <si>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</si>
  <si>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</si>
  <si>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</si>
  <si>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</si>
  <si>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</si>
  <si>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</si>
  <si>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</si>
  <si>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</si>
  <si>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</si>
  <si>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</si>
  <si>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</si>
  <si>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</si>
  <si>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</si>
  <si>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</si>
  <si>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</si>
  <si>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</si>
  <si>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</si>
  <si>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</si>
  <si>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</si>
  <si>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</si>
  <si>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</si>
  <si>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</si>
  <si>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</si>
  <si>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</si>
  <si>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</si>
  <si>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</si>
  <si>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</si>
  <si>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</si>
  <si>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</si>
  <si>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</si>
  <si>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</si>
  <si>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</si>
  <si>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</si>
  <si>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</si>
  <si>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</si>
  <si>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</si>
  <si>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</si>
  <si>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</si>
  <si>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</si>
  <si>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</si>
  <si>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</si>
  <si>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</si>
  <si>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</si>
  <si>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</si>
  <si>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</si>
  <si>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</si>
  <si>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</si>
  <si>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</si>
  <si>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</si>
  <si>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</si>
  <si>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</si>
  <si>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</si>
  <si>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</si>
  <si>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</si>
  <si>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</si>
  <si>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</si>
  <si>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</si>
  <si>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</si>
  <si>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</si>
  <si>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</si>
  <si>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</si>
  <si>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</si>
  <si>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</si>
  <si>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</si>
  <si>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</si>
  <si>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</si>
  <si>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</si>
  <si>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</si>
  <si>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</si>
  <si>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</si>
  <si>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</si>
  <si>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</si>
  <si>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</si>
  <si>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</si>
  <si>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</si>
  <si>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</si>
  <si>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</si>
  <si>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</si>
  <si>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</si>
  <si>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</si>
  <si>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</si>
  <si>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</si>
  <si>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</si>
  <si>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</si>
  <si>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</si>
  <si>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</si>
  <si>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</si>
  <si>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</si>
  <si>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</si>
  <si>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</si>
  <si>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</si>
  <si>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</si>
  <si>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</si>
  <si>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</si>
  <si>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</si>
  <si>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</si>
  <si>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</si>
  <si>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</si>
  <si>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</si>
  <si>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</si>
  <si>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</si>
  <si>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</si>
  <si>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</si>
  <si>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</si>
  <si>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</si>
  <si>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</si>
  <si>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</si>
  <si>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</si>
  <si>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</si>
  <si>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</si>
  <si>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</si>
  <si>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</si>
  <si>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</si>
  <si>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</si>
  <si>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</si>
  <si>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</si>
  <si>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</si>
  <si>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</si>
  <si>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</si>
  <si>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</si>
  <si>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</si>
  <si>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</si>
  <si>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</si>
  <si>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</si>
  <si>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</si>
  <si>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</si>
  <si>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</si>
  <si>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</si>
  <si>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</si>
  <si>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</si>
  <si>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</si>
  <si>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</si>
  <si>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</si>
  <si>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</si>
  <si>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</si>
  <si>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</si>
  <si>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</si>
  <si>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</si>
  <si>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</si>
  <si>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</si>
  <si>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</si>
  <si>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</si>
  <si>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</si>
  <si>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</si>
  <si>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</si>
  <si>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</si>
  <si>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</si>
  <si>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</si>
  <si>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</si>
  <si>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</si>
  <si>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</si>
  <si>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</si>
  <si>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</si>
  <si>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</si>
  <si>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</si>
  <si>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</si>
  <si>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</si>
  <si>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</si>
  <si>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</si>
  <si>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</si>
  <si>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</si>
  <si>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</si>
  <si>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</si>
  <si>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</si>
  <si>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</si>
  <si>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</si>
  <si>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</si>
  <si>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</si>
  <si>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</si>
  <si>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</si>
  <si>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</si>
  <si>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</si>
  <si>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</si>
  <si>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</si>
  <si>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</si>
  <si>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</si>
  <si>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</si>
  <si>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</si>
  <si>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</si>
  <si>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</si>
  <si>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</si>
  <si>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</si>
  <si>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</si>
  <si>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</si>
  <si>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</si>
  <si>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</si>
  <si>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</si>
  <si>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</si>
  <si>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</si>
  <si>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</si>
  <si>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</si>
  <si>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</si>
  <si>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</si>
  <si>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</si>
  <si>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</si>
  <si>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</si>
  <si>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</si>
  <si>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</si>
  <si>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</si>
  <si>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</si>
  <si>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</si>
  <si>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</si>
  <si>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</si>
  <si>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</si>
  <si>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</si>
  <si>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</si>
  <si>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</si>
  <si>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</si>
  <si>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</si>
  <si>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</si>
  <si>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</si>
  <si>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</si>
  <si>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</si>
  <si>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</si>
  <si>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</si>
  <si>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</si>
  <si>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</si>
  <si>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</si>
  <si>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</si>
  <si>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</si>
  <si>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</si>
  <si>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</si>
  <si>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</si>
  <si>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</si>
  <si>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</si>
  <si>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</si>
  <si>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</si>
  <si>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</si>
  <si>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</si>
  <si>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</si>
  <si>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</si>
  <si>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</si>
  <si>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</si>
  <si>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</si>
  <si>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</si>
  <si>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</si>
  <si>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</si>
  <si>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</si>
  <si>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</si>
  <si>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</si>
  <si>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</si>
  <si>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</si>
  <si>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</si>
  <si>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</si>
  <si>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</si>
  <si>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</si>
  <si>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</si>
  <si>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</si>
  <si>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</si>
  <si>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</si>
  <si>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</si>
  <si>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</si>
  <si>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</si>
  <si>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</si>
  <si>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</si>
  <si>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</si>
  <si>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</si>
  <si>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</si>
  <si>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</si>
  <si>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</si>
  <si>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</si>
  <si>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</si>
  <si>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</si>
  <si>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</si>
  <si>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</si>
  <si>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</si>
  <si>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</si>
  <si>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</si>
  <si>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</si>
  <si>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</si>
  <si>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</si>
  <si>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</si>
  <si>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</si>
  <si>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</si>
  <si>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</si>
  <si>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</si>
  <si>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</si>
  <si>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</si>
  <si>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</si>
  <si>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</si>
  <si>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</si>
  <si>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</si>
  <si>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</si>
  <si>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</si>
  <si>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</si>
  <si>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</si>
  <si>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</si>
  <si>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</si>
  <si>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</si>
  <si>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</si>
  <si>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</si>
  <si>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</si>
  <si>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</si>
  <si>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</si>
  <si>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</si>
  <si>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</si>
  <si>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</si>
  <si>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</si>
  <si>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</si>
  <si>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</si>
  <si>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</si>
  <si>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</si>
  <si>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</si>
  <si>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</si>
  <si>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</si>
  <si>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</si>
  <si>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</si>
  <si>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</si>
  <si>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</si>
  <si>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</si>
  <si>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</si>
  <si>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</si>
  <si>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</si>
  <si>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</si>
  <si>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</si>
  <si>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</si>
  <si>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</si>
  <si>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</si>
  <si>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</si>
  <si>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</si>
  <si>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</si>
  <si>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</si>
  <si>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</si>
  <si>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</si>
  <si>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</si>
  <si>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</si>
  <si>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</si>
  <si>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</si>
  <si>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</si>
  <si>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</si>
  <si>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</si>
  <si>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</si>
  <si>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</si>
  <si>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</si>
  <si>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</si>
  <si>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</si>
  <si>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</si>
  <si>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</si>
  <si>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</si>
  <si>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</si>
  <si>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</si>
  <si>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</si>
  <si>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</si>
  <si>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</si>
  <si>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</si>
  <si>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</si>
  <si>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</si>
  <si>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</si>
  <si>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</si>
  <si>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</si>
  <si>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</si>
  <si>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</si>
  <si>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</si>
  <si>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</si>
  <si>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</si>
  <si>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</si>
  <si>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</si>
  <si>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</si>
  <si>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</si>
  <si>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</si>
  <si>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</si>
  <si>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</si>
  <si>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</si>
  <si>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</si>
  <si>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</si>
  <si>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</si>
  <si>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</si>
  <si>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</si>
  <si>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</si>
  <si>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</si>
  <si>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</si>
  <si>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</si>
  <si>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</si>
  <si>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</si>
  <si>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</si>
  <si>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</si>
  <si>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</si>
  <si>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</si>
  <si>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</si>
  <si>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</si>
  <si>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</si>
  <si>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</si>
  <si>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</si>
  <si>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</si>
  <si>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</si>
  <si>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</si>
  <si>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</si>
  <si>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</si>
  <si>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</si>
  <si>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</si>
  <si>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</si>
  <si>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</si>
  <si>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</si>
  <si>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</si>
  <si>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</si>
  <si>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</si>
  <si>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</si>
  <si>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</si>
  <si>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</si>
  <si>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</si>
  <si>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</si>
  <si>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</si>
  <si>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</si>
  <si>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</si>
  <si>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</si>
  <si>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</si>
  <si>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</si>
  <si>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</si>
  <si>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</si>
  <si>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</si>
  <si>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</si>
  <si>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</si>
  <si>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</si>
  <si>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</si>
  <si>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</si>
  <si>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</si>
  <si>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</si>
  <si>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</si>
  <si>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</si>
  <si>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</si>
  <si>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</si>
  <si>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</si>
  <si>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</si>
  <si>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</si>
  <si>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</si>
  <si>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</si>
  <si>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</si>
  <si>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</si>
  <si>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</si>
  <si>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</si>
  <si>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</si>
  <si>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</si>
  <si>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</si>
  <si>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</si>
  <si>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</si>
  <si>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</si>
  <si>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</si>
  <si>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</si>
  <si>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</si>
  <si>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</si>
  <si>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</si>
  <si>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</si>
  <si>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</si>
  <si>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</si>
  <si>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</si>
  <si>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</si>
  <si>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</si>
  <si>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</si>
  <si>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</si>
  <si>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</si>
  <si>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</si>
  <si>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</si>
  <si>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</si>
  <si>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</si>
  <si>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</si>
  <si>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</si>
  <si>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</si>
  <si>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</si>
  <si>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</si>
  <si>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</si>
  <si>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</si>
  <si>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</si>
  <si>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</si>
  <si>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</si>
  <si>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</si>
  <si>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</si>
  <si>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</si>
  <si>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</si>
  <si>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</si>
  <si>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</si>
  <si>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</si>
  <si>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</si>
  <si>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</si>
  <si>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</si>
  <si>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</si>
  <si>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</si>
  <si>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</si>
  <si>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</si>
  <si>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</si>
  <si>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</si>
  <si>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</si>
  <si>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</si>
  <si>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</si>
  <si>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</si>
  <si>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</si>
  <si>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</si>
  <si>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</si>
  <si>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</si>
  <si>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</si>
  <si>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</si>
  <si>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</si>
  <si>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</si>
  <si>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</si>
  <si>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</si>
  <si>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</si>
  <si>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</si>
  <si>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</si>
  <si>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</si>
  <si>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</si>
  <si>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</si>
  <si>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</si>
  <si>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</si>
  <si>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</si>
  <si>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</si>
  <si>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</si>
  <si>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</si>
  <si>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</si>
  <si>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</si>
  <si>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</si>
  <si>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</si>
  <si>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</si>
  <si>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</si>
  <si>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</si>
  <si>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</si>
  <si>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</si>
  <si>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</si>
  <si>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</si>
  <si>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</si>
  <si>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</si>
  <si>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</si>
  <si>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</si>
  <si>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</si>
  <si>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</si>
  <si>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</si>
  <si>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</si>
  <si>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</si>
  <si>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</si>
  <si>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</si>
  <si>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</si>
  <si>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</si>
  <si>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</si>
  <si>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</si>
  <si>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</si>
  <si>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</si>
  <si>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</si>
  <si>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</si>
  <si>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</si>
  <si>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</si>
  <si>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</si>
  <si>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</si>
  <si>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</si>
  <si>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</si>
  <si>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</si>
  <si>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</si>
  <si>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</si>
  <si>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</si>
  <si>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</si>
  <si>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</si>
  <si>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</si>
  <si>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</si>
  <si>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</si>
  <si>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</si>
  <si>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</si>
  <si>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</si>
  <si>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</si>
  <si>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</si>
  <si>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</si>
  <si>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</si>
  <si>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</si>
  <si>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</si>
  <si>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</si>
  <si>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</si>
  <si>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</si>
  <si>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</si>
  <si>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</si>
  <si>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</si>
  <si>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</si>
  <si>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</si>
  <si>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</si>
  <si>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</si>
  <si>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</si>
  <si>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</si>
  <si>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</si>
  <si>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</si>
  <si>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</si>
  <si>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</si>
  <si>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</si>
  <si>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</si>
  <si>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</si>
  <si>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</si>
  <si>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</si>
  <si>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</si>
  <si>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</si>
  <si>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</si>
  <si>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</si>
  <si>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</si>
  <si>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</si>
  <si>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</si>
  <si>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</si>
  <si>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</si>
  <si>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</si>
  <si>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</si>
  <si>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</si>
  <si>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</si>
  <si>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</si>
  <si>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</si>
  <si>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</si>
  <si>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</si>
  <si>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</si>
  <si>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</si>
  <si>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</si>
  <si>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</si>
  <si>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</si>
  <si>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</si>
  <si>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</si>
  <si>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</si>
  <si>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</si>
  <si>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</si>
  <si>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</si>
  <si>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</si>
  <si>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</si>
  <si>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</si>
  <si>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</si>
  <si>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</si>
  <si>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</si>
  <si>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</si>
  <si>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</si>
  <si>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</si>
  <si>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</si>
  <si>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</si>
  <si>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</si>
  <si>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</si>
  <si>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</si>
  <si>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</si>
  <si>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</si>
  <si>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</si>
  <si>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</si>
  <si>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</si>
  <si>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</si>
  <si>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</si>
  <si>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</si>
  <si>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</si>
  <si>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</si>
  <si>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</si>
  <si>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</si>
  <si>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</si>
  <si>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</si>
  <si>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</si>
  <si>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</si>
  <si>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</si>
  <si>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</si>
  <si>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</si>
  <si>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</si>
  <si>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</si>
  <si>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</si>
  <si>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</si>
  <si>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</si>
  <si>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</si>
  <si>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</si>
  <si>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</si>
  <si>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</si>
  <si>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</si>
  <si>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</si>
  <si>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</si>
  <si>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</si>
  <si>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</si>
  <si>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</si>
  <si>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</si>
  <si>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</si>
  <si>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</si>
  <si>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</si>
  <si>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</si>
  <si>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</si>
  <si>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</si>
  <si>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</si>
  <si>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</si>
  <si>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</si>
  <si>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</si>
  <si>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</si>
  <si>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</si>
  <si>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</si>
  <si>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</si>
  <si>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</si>
  <si>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</si>
  <si>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</si>
  <si>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</si>
  <si>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</si>
  <si>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</si>
  <si>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</si>
  <si>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</si>
  <si>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</si>
  <si>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</si>
  <si>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</si>
  <si>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</si>
  <si>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</si>
  <si>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</si>
  <si>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</si>
  <si>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</si>
  <si>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</si>
  <si>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</si>
  <si>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</si>
  <si>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</si>
  <si>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</si>
  <si>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</si>
  <si>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</si>
  <si>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</si>
  <si>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</si>
  <si>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</si>
  <si>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</si>
  <si>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</si>
  <si>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</si>
  <si>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</si>
  <si>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</si>
  <si>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</si>
  <si>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</si>
  <si>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</si>
  <si>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</si>
  <si>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</si>
  <si>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</si>
  <si>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</si>
  <si>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</si>
  <si>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</si>
  <si>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</si>
  <si>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</si>
  <si>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</si>
  <si>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</si>
  <si>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</si>
  <si>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</si>
  <si>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</si>
  <si>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</si>
  <si>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</si>
  <si>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</si>
  <si>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</si>
  <si>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</si>
  <si>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</si>
  <si>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</si>
  <si>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</si>
  <si>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</si>
  <si>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</si>
  <si>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</si>
  <si>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</si>
  <si>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</si>
  <si>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</si>
  <si>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</si>
  <si>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</si>
  <si>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</si>
  <si>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</si>
  <si>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</si>
  <si>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</si>
  <si>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</si>
  <si>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</si>
  <si>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</si>
  <si>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</si>
  <si>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</si>
  <si>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</si>
  <si>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</si>
  <si>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</si>
  <si>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</si>
  <si>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</si>
  <si>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</si>
  <si>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</si>
  <si>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</si>
  <si>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</si>
  <si>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</si>
  <si>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</si>
  <si>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</si>
  <si>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</si>
  <si>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</si>
  <si>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</si>
  <si>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</si>
  <si>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</si>
  <si>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</si>
  <si>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</si>
  <si>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</si>
  <si>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</si>
  <si>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</si>
  <si>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</si>
  <si>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</si>
  <si>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</si>
  <si>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</si>
  <si>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</si>
  <si>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</si>
  <si>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</si>
  <si>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</si>
  <si>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</si>
  <si>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</si>
  <si>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</si>
  <si>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</si>
  <si>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</si>
  <si>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</si>
  <si>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</si>
  <si>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</si>
  <si>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</si>
  <si>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</si>
  <si>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</si>
  <si>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</si>
  <si>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</si>
  <si>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</si>
  <si>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</si>
  <si>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</si>
  <si>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</si>
  <si>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</si>
  <si>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</si>
  <si>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</si>
  <si>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</si>
  <si>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</si>
  <si>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</si>
  <si>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</si>
  <si>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</si>
  <si>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</si>
  <si>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</si>
  <si>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</si>
  <si>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</si>
  <si>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</si>
  <si>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</si>
  <si>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</si>
  <si>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</si>
  <si>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</si>
  <si>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</si>
  <si>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</si>
  <si>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</si>
  <si>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</si>
  <si>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</si>
  <si>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</si>
  <si>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</si>
  <si>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</si>
  <si>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</si>
  <si>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</si>
  <si>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</si>
  <si>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</si>
  <si>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</si>
  <si>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</si>
  <si>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</si>
  <si>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</si>
  <si>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</si>
  <si>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</si>
  <si>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</si>
  <si>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</si>
  <si>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</si>
  <si>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</si>
  <si>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</si>
  <si>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</si>
  <si>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</si>
  <si>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</si>
  <si>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</si>
  <si>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</si>
  <si>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</si>
  <si>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</si>
  <si>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</si>
  <si>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</si>
  <si>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</si>
  <si>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</si>
  <si>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</si>
  <si>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</si>
  <si>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</si>
  <si>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</si>
  <si>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</si>
  <si>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</si>
  <si>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</si>
  <si>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</si>
  <si>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</si>
  <si>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</si>
  <si>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</si>
  <si>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</si>
  <si>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</si>
  <si>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</si>
  <si>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</si>
  <si>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</si>
  <si>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</si>
  <si>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</si>
  <si>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</si>
  <si>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</si>
  <si>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</si>
  <si>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</si>
  <si>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</si>
  <si>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</si>
  <si>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</si>
  <si>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</si>
  <si>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</si>
  <si>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</si>
  <si>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</si>
  <si>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</si>
  <si>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</si>
  <si>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</si>
  <si>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</si>
  <si>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</si>
  <si>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</si>
  <si>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</si>
  <si>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</si>
  <si>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</si>
  <si>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</si>
  <si>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</si>
  <si>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</si>
  <si>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</si>
  <si>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</si>
  <si>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</si>
  <si>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</si>
  <si>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</si>
  <si>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</si>
  <si>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</si>
  <si>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</si>
  <si>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</si>
  <si>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</si>
  <si>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</si>
  <si>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</si>
  <si>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</si>
  <si>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</si>
  <si>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</si>
  <si>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</si>
  <si>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</si>
  <si>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</si>
  <si>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</si>
  <si>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</si>
  <si>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</si>
  <si>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</si>
  <si>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</si>
  <si>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</si>
  <si>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</si>
  <si>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</si>
  <si>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</si>
  <si>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</si>
  <si>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</si>
  <si>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</si>
  <si>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</si>
  <si>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</si>
  <si>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</si>
  <si>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</si>
  <si>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</si>
  <si>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</si>
  <si>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</si>
  <si>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</si>
  <si>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</si>
  <si>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</si>
  <si>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</si>
  <si>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</si>
  <si>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</si>
  <si>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</si>
  <si>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</si>
  <si>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</si>
  <si>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</si>
  <si>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</si>
  <si>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</si>
  <si>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</si>
  <si>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</si>
  <si>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</si>
  <si>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</si>
  <si>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</si>
  <si>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</si>
  <si>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</si>
  <si>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</si>
  <si>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</si>
  <si>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</si>
  <si>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</si>
  <si>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</si>
  <si>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</si>
  <si>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</si>
  <si>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</si>
  <si>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</si>
  <si>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</si>
  <si>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</si>
  <si>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</si>
  <si>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</si>
  <si>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</si>
  <si>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</si>
  <si>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</si>
  <si>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</si>
  <si>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</si>
  <si>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</si>
  <si>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</si>
  <si>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</si>
  <si>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</si>
  <si>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</si>
  <si>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</si>
  <si>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</si>
  <si>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</si>
  <si>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</si>
  <si>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</si>
  <si>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</si>
  <si>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</si>
  <si>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</si>
  <si>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</si>
  <si>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</si>
  <si>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</si>
  <si>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</si>
  <si>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</si>
  <si>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</si>
  <si>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</si>
  <si>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</si>
  <si>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</si>
  <si>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</si>
  <si>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</si>
  <si>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</si>
  <si>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</si>
  <si>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</si>
  <si>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</si>
  <si>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</si>
  <si>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</si>
  <si>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</si>
  <si>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</si>
  <si>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</si>
  <si>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</si>
  <si>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</si>
  <si>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</si>
  <si>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</si>
  <si>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</si>
  <si>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</si>
  <si>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</si>
  <si>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</si>
  <si>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</si>
  <si>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</si>
  <si>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</si>
  <si>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</si>
  <si>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</si>
  <si>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</si>
  <si>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</si>
  <si>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</si>
  <si>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</si>
  <si>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</si>
  <si>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</si>
  <si>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</si>
  <si>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</si>
  <si>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</si>
  <si>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</si>
  <si>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</si>
  <si>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</si>
  <si>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</si>
  <si>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</si>
  <si>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</si>
  <si>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</si>
  <si>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</si>
  <si>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</si>
  <si>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</si>
  <si>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</si>
  <si>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</si>
  <si>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</si>
  <si>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</si>
  <si>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</si>
  <si>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</si>
  <si>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</si>
  <si>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</si>
  <si>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</si>
  <si>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</si>
  <si>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</si>
  <si>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</si>
  <si>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</si>
  <si>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</si>
  <si>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</si>
  <si>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</si>
  <si>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</si>
  <si>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</si>
  <si>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</si>
  <si>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</si>
  <si>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</si>
  <si>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</si>
  <si>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</si>
  <si>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</si>
  <si>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</si>
  <si>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</si>
  <si>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</si>
  <si>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</si>
  <si>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</si>
  <si>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</si>
  <si>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</si>
  <si>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</si>
  <si>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</si>
  <si>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</si>
  <si>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</si>
  <si>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</si>
  <si>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</si>
  <si>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</si>
  <si>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</si>
  <si>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</si>
  <si>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</si>
  <si>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</si>
  <si>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</si>
  <si>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</si>
  <si>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</si>
  <si>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</si>
  <si>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</si>
  <si>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</si>
  <si>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</si>
  <si>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</si>
  <si>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</si>
  <si>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</si>
  <si>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</si>
  <si>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</si>
  <si>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</si>
  <si>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</si>
  <si>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</si>
  <si>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</si>
  <si>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</si>
  <si>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</si>
  <si>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</si>
  <si>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</si>
  <si>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</si>
  <si>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</si>
  <si>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</si>
  <si>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</si>
  <si>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</si>
  <si>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</si>
  <si>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</si>
  <si>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</si>
  <si>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</si>
  <si>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</si>
  <si>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</si>
  <si>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</si>
  <si>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</si>
  <si>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</si>
  <si>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</si>
  <si>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</si>
  <si>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</si>
  <si>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</si>
  <si>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</si>
  <si>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</si>
  <si>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</si>
  <si>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</si>
  <si>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</si>
  <si>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</si>
  <si>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</si>
  <si>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</si>
  <si>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</si>
  <si>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</si>
  <si>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</si>
  <si>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</si>
  <si>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</si>
  <si>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</si>
  <si>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</si>
  <si>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</si>
  <si>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</si>
  <si>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</si>
  <si>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</si>
  <si>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</si>
  <si>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</si>
  <si>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</si>
  <si>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</si>
  <si>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</si>
  <si>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</si>
  <si>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</si>
  <si>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</si>
  <si>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</si>
  <si>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</si>
  <si>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</si>
  <si>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</si>
  <si>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</si>
  <si>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</si>
  <si>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</si>
  <si>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</si>
  <si>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</si>
  <si>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</si>
  <si>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</si>
  <si>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</si>
  <si>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</si>
  <si>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</si>
  <si>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</si>
  <si>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</si>
  <si>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</si>
  <si>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</si>
  <si>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</si>
  <si>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</si>
  <si>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</si>
  <si>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</si>
  <si>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</si>
  <si>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</si>
  <si>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</si>
  <si>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</si>
  <si>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</si>
  <si>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</si>
  <si>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</si>
  <si>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</si>
  <si>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</si>
  <si>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</si>
  <si>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</si>
  <si>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</si>
  <si>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</si>
  <si>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</si>
  <si>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</si>
  <si>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</si>
  <si>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</si>
  <si>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</si>
  <si>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</si>
  <si>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</si>
  <si>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</si>
  <si>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</si>
  <si>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</si>
  <si>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</si>
  <si>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</si>
  <si>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</si>
  <si>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</si>
  <si>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</si>
  <si>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</si>
  <si>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</si>
  <si>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</si>
  <si>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</si>
  <si>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</si>
  <si>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</si>
  <si>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</si>
  <si>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</si>
  <si>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</si>
  <si>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</si>
  <si>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</si>
  <si>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</si>
  <si>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</si>
  <si>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</si>
  <si>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</si>
  <si>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</si>
  <si>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</si>
  <si>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</si>
  <si>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</si>
  <si>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</si>
  <si>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</si>
  <si>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</si>
  <si>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</si>
  <si>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</si>
  <si>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</si>
  <si>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</si>
  <si>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</si>
  <si>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</si>
  <si>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</si>
  <si>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</si>
  <si>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</si>
  <si>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</si>
  <si>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</si>
  <si>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</si>
  <si>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</si>
  <si>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</si>
  <si>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</si>
  <si>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</si>
  <si>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</si>
  <si>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</si>
  <si>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</si>
  <si>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</si>
  <si>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</si>
  <si>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</si>
  <si>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</si>
  <si>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</si>
  <si>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</si>
  <si>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</si>
  <si>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</si>
  <si>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</si>
  <si>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</si>
  <si>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</si>
  <si>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</si>
  <si>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</si>
  <si>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</si>
  <si>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</si>
  <si>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</si>
  <si>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</si>
  <si>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</si>
  <si>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</si>
  <si>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</si>
  <si>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</si>
  <si>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</si>
  <si>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</si>
  <si>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</si>
  <si>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</si>
  <si>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</si>
  <si>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</si>
  <si>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</si>
  <si>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</si>
  <si>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</si>
  <si>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</si>
  <si>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</si>
  <si>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</si>
  <si>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</si>
  <si>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</si>
  <si>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</si>
  <si>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</si>
  <si>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</si>
  <si>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</si>
  <si>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</si>
  <si>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</si>
  <si>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</si>
  <si>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</si>
  <si>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</si>
  <si>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</si>
  <si>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</si>
  <si>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</si>
  <si>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</si>
  <si>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</si>
  <si>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</si>
  <si>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</si>
  <si>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</si>
  <si>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</si>
  <si>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</si>
  <si>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</si>
  <si>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</si>
  <si>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</si>
  <si>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</si>
  <si>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</si>
  <si>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</si>
  <si>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</si>
  <si>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</si>
  <si>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</si>
  <si>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</si>
  <si>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</si>
  <si>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</si>
  <si>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</si>
  <si>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</si>
  <si>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</si>
  <si>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</si>
  <si>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</si>
  <si>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</si>
  <si>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</si>
  <si>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</si>
  <si>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</si>
  <si>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</si>
  <si>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</si>
  <si>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</si>
  <si>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</si>
  <si>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</si>
  <si>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</si>
  <si>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</si>
  <si>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</si>
  <si>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</si>
  <si>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</si>
  <si>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</si>
  <si>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</si>
  <si>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</si>
  <si>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</si>
  <si>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</si>
  <si>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</si>
  <si>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</si>
  <si>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</si>
  <si>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</si>
  <si>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</si>
  <si>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</si>
  <si>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</si>
  <si>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</si>
  <si>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</si>
  <si>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</si>
  <si>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</si>
  <si>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</si>
  <si>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</si>
  <si>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</si>
  <si>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</si>
  <si>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</si>
  <si>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</si>
  <si>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</si>
  <si>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</si>
  <si>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</si>
  <si>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</si>
  <si>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</si>
  <si>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</si>
  <si>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</si>
  <si>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</si>
  <si>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</si>
  <si>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</si>
  <si>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</si>
  <si>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</si>
  <si>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</si>
  <si>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</si>
  <si>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</si>
  <si>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</si>
  <si>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</si>
  <si>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</si>
  <si>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</si>
  <si>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</si>
  <si>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</si>
  <si>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</si>
  <si>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</si>
  <si>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</si>
  <si>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</si>
  <si>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</si>
  <si>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</si>
  <si>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</si>
  <si>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</si>
  <si>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</si>
  <si>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</si>
  <si>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</si>
  <si>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</si>
  <si>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</si>
  <si>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</si>
  <si>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</si>
  <si>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</si>
  <si>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</si>
  <si>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</si>
  <si>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</si>
  <si>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</si>
  <si>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</si>
  <si>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</si>
  <si>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</si>
  <si>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</si>
  <si>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</si>
  <si>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</si>
  <si>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</si>
  <si>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</si>
  <si>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</si>
  <si>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</si>
  <si>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</si>
  <si>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</si>
  <si>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</si>
  <si>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</si>
  <si>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</si>
  <si>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</si>
  <si>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</si>
  <si>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</si>
  <si>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</si>
  <si>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</si>
  <si>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</si>
  <si>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</si>
  <si>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</si>
  <si>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</si>
  <si>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</si>
  <si>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</si>
  <si>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</si>
  <si>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</si>
  <si>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</si>
  <si>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</si>
  <si>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</si>
  <si>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</si>
  <si>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</si>
  <si>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</si>
  <si>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</si>
  <si>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</si>
  <si>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</si>
  <si>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</si>
  <si>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</si>
  <si>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</si>
  <si>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</si>
  <si>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</si>
  <si>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</si>
  <si>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</si>
  <si>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</si>
  <si>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</si>
  <si>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</si>
  <si>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</si>
  <si>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</si>
  <si>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</si>
  <si>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</si>
  <si>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</si>
  <si>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</si>
  <si>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</si>
  <si>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</si>
  <si>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</si>
  <si>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</si>
  <si>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</si>
  <si>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</si>
  <si>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</si>
  <si>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</si>
  <si>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</si>
  <si>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</si>
  <si>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</si>
  <si>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</si>
  <si>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</si>
  <si>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</si>
  <si>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</si>
  <si>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</si>
  <si>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</si>
  <si>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</si>
  <si>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</si>
  <si>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</si>
  <si>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</si>
  <si>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</si>
  <si>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</si>
  <si>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</si>
  <si>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</si>
  <si>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</si>
  <si>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</si>
  <si>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</si>
  <si>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</si>
  <si>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</si>
  <si>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</si>
  <si>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</si>
  <si>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</si>
  <si>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</si>
  <si>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</si>
  <si>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</si>
  <si>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</si>
  <si>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</si>
  <si>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</si>
  <si>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</si>
  <si>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</si>
  <si>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</si>
  <si>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</si>
  <si>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</si>
  <si>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</si>
  <si>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</si>
  <si>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</si>
  <si>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</si>
  <si>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</si>
  <si>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</si>
  <si>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</si>
  <si>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</si>
  <si>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</si>
  <si>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</si>
  <si>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</si>
  <si>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</si>
  <si>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</si>
  <si>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</si>
  <si>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</si>
  <si>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</si>
  <si>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</si>
  <si>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</si>
  <si>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</si>
  <si>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</si>
  <si>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</si>
  <si>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</si>
  <si>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</si>
  <si>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</si>
  <si>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</si>
  <si>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</si>
  <si>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</si>
  <si>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</si>
  <si>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</si>
  <si>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</si>
  <si>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</si>
  <si>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</si>
  <si>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</si>
  <si>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</si>
  <si>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</si>
  <si>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</si>
  <si>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</si>
  <si>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</si>
  <si>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</si>
  <si>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</si>
  <si>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</si>
  <si>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</si>
  <si>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</si>
  <si>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</si>
  <si>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</si>
  <si>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</si>
  <si>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</si>
  <si>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</si>
  <si>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</si>
  <si>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</si>
  <si>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</si>
  <si>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</si>
  <si>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</si>
  <si>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</si>
  <si>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</si>
  <si>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</si>
  <si>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</si>
  <si>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</si>
  <si>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</si>
  <si>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</si>
  <si>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</si>
  <si>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</si>
  <si>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</si>
  <si>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</si>
  <si>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</si>
  <si>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</si>
  <si>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</si>
  <si>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</si>
  <si>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</si>
  <si>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</si>
  <si>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</si>
  <si>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</si>
  <si>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</si>
  <si>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</si>
  <si>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</si>
  <si>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</si>
  <si>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</si>
  <si>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</si>
  <si>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</si>
  <si>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</si>
  <si>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</si>
  <si>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</si>
  <si>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</si>
  <si>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</si>
  <si>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</si>
  <si>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</si>
  <si>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</si>
  <si>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</si>
  <si>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</si>
  <si>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</si>
  <si>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</si>
  <si>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</si>
  <si>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</si>
  <si>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</si>
  <si>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</si>
  <si>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</si>
  <si>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</si>
  <si>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</si>
  <si>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</si>
  <si>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</si>
  <si>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</si>
  <si>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</si>
  <si>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</si>
  <si>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</si>
  <si>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</si>
  <si>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</si>
  <si>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</si>
  <si>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</si>
  <si>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</si>
  <si>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</si>
  <si>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</si>
  <si>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</si>
  <si>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</si>
  <si>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</si>
  <si>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</si>
  <si>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</si>
  <si>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</si>
  <si>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</si>
  <si>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</si>
  <si>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</si>
  <si>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</si>
  <si>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</si>
  <si>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</si>
  <si>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</si>
  <si>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</si>
  <si>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</si>
  <si>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</si>
  <si>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</si>
  <si>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</si>
  <si>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</si>
  <si>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</si>
  <si>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</si>
  <si>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</si>
  <si>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</si>
  <si>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</si>
  <si>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</si>
  <si>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</si>
  <si>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</si>
  <si>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</si>
  <si>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</si>
  <si>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</si>
  <si>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</si>
  <si>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</si>
  <si>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</si>
  <si>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</si>
  <si>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</si>
  <si>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</si>
  <si>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</si>
  <si>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</si>
  <si>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</si>
  <si>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</si>
  <si>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</si>
  <si>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</si>
  <si>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</si>
  <si>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</si>
  <si>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</si>
  <si>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</si>
  <si>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</si>
  <si>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</si>
  <si>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</si>
  <si>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</si>
  <si>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</si>
  <si>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</si>
  <si>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</si>
  <si>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</si>
  <si>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</si>
  <si>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</si>
  <si>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</si>
  <si>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</si>
  <si>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</si>
  <si>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</si>
  <si>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</si>
  <si>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</si>
  <si>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</si>
  <si>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</si>
  <si>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</si>
  <si>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</si>
  <si>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</si>
  <si>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</si>
  <si>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</si>
  <si>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</si>
  <si>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</si>
  <si>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</si>
  <si>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</si>
  <si>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</si>
  <si>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</si>
  <si>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</si>
  <si>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</si>
  <si>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</si>
  <si>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</si>
  <si>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</si>
  <si>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</si>
  <si>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</si>
  <si>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</si>
  <si>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</si>
  <si>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</si>
  <si>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</si>
  <si>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</si>
  <si>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</si>
  <si>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</si>
  <si>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</si>
  <si>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</si>
  <si>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</si>
  <si>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</si>
  <si>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</si>
  <si>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</si>
  <si>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</si>
  <si>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</si>
  <si>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</si>
  <si>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</si>
  <si>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</si>
  <si>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</si>
  <si>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</si>
  <si>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</si>
  <si>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</si>
  <si>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</si>
  <si>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</si>
  <si>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</si>
  <si>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</si>
  <si>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</si>
  <si>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</si>
  <si>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</si>
  <si>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</si>
  <si>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</si>
  <si>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</si>
  <si>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</si>
  <si>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</si>
  <si>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</si>
  <si>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</si>
  <si>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</si>
  <si>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</si>
  <si>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</si>
  <si>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</si>
  <si>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</si>
  <si>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</si>
  <si>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</si>
  <si>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</si>
  <si>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</si>
  <si>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</si>
  <si>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</si>
  <si>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</si>
  <si>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</si>
  <si>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</si>
  <si>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</si>
  <si>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</si>
  <si>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</si>
  <si>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</si>
  <si>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</si>
  <si>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</si>
  <si>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</si>
  <si>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</si>
  <si>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</si>
  <si>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</si>
  <si>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</si>
  <si>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</si>
  <si>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</si>
  <si>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</si>
  <si>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</si>
  <si>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</si>
  <si>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</si>
  <si>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</si>
  <si>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</si>
  <si>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</si>
  <si>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</si>
  <si>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</si>
  <si>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</si>
  <si>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</si>
  <si>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</si>
  <si>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</si>
  <si>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</si>
  <si>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</si>
  <si>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</si>
  <si>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</si>
  <si>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</si>
  <si>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</si>
  <si>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</si>
  <si>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</si>
  <si>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</si>
  <si>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</si>
  <si>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</si>
  <si>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</si>
  <si>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</si>
  <si>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</si>
  <si>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</si>
  <si>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</si>
  <si>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</si>
  <si>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</si>
  <si>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</si>
  <si>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</si>
  <si>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</si>
  <si>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</si>
  <si>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</si>
  <si>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</si>
  <si>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</si>
  <si>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</si>
  <si>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</si>
  <si>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</si>
  <si>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</si>
  <si>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</si>
  <si>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</si>
  <si>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</si>
  <si>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</si>
  <si>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</si>
  <si>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</si>
  <si>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</si>
  <si>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</si>
  <si>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</si>
  <si>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</si>
  <si>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</si>
  <si>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</si>
  <si>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</si>
  <si>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</si>
  <si>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</si>
  <si>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</si>
  <si>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</si>
  <si>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</si>
  <si>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</si>
  <si>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</si>
  <si>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</si>
  <si>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</si>
  <si>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</si>
  <si>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</si>
  <si>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</si>
  <si>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</si>
  <si>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</si>
  <si>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</si>
  <si>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</si>
  <si>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</si>
  <si>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</si>
  <si>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</si>
  <si>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</si>
  <si>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</si>
  <si>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</si>
  <si>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</si>
  <si>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</si>
  <si>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</si>
  <si>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</si>
  <si>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</si>
  <si>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</si>
  <si>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</si>
  <si>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</si>
  <si>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</si>
  <si>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</si>
  <si>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</si>
  <si>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</si>
  <si>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</si>
  <si>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</si>
  <si>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</si>
  <si>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</si>
  <si>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</si>
  <si>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</si>
  <si>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</si>
  <si>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</si>
  <si>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</si>
  <si>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</si>
  <si>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</si>
  <si>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</si>
  <si>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</si>
  <si>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</si>
  <si>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</si>
  <si>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</si>
  <si>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</si>
  <si>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</si>
  <si>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</si>
  <si>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</si>
  <si>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</si>
  <si>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</si>
  <si>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</si>
  <si>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</si>
  <si>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</si>
  <si>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</si>
  <si>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</si>
  <si>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</si>
  <si>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</si>
  <si>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</si>
  <si>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</si>
  <si>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</si>
  <si>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</si>
  <si>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</si>
  <si>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</si>
  <si>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</si>
  <si>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</si>
  <si>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</si>
  <si>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</si>
  <si>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</si>
  <si>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</si>
  <si>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</si>
  <si>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</si>
  <si>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</si>
  <si>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</si>
  <si>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</si>
  <si>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</si>
  <si>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</si>
  <si>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</si>
  <si>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</si>
  <si>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</si>
  <si>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</si>
  <si>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</si>
  <si>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</si>
  <si>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</si>
  <si>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</si>
  <si>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</si>
  <si>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</si>
  <si>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</si>
  <si>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</si>
  <si>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</si>
  <si>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</si>
  <si>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</si>
  <si>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</si>
  <si>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</si>
  <si>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</si>
  <si>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</si>
  <si>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</si>
  <si>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</si>
  <si>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</si>
  <si>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</si>
  <si>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</si>
  <si>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</si>
  <si>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</si>
  <si>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</si>
  <si>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</si>
  <si>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</si>
  <si>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</si>
  <si>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</si>
  <si>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</si>
  <si>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</si>
  <si>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</si>
  <si>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</si>
  <si>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</si>
  <si>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</si>
  <si>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</si>
  <si>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</si>
  <si>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</si>
  <si>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</si>
  <si>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</si>
  <si>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</si>
  <si>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</si>
  <si>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</si>
  <si>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</si>
  <si>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</si>
  <si>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</si>
  <si>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</si>
  <si>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</si>
  <si>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</si>
  <si>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</si>
  <si>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</si>
  <si>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</si>
  <si>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</si>
  <si>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</si>
  <si>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</si>
  <si>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</si>
  <si>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</si>
  <si>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</si>
  <si>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</si>
  <si>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</si>
  <si>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</si>
  <si>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</si>
  <si>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</si>
  <si>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</si>
  <si>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</si>
  <si>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</si>
  <si>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</si>
  <si>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</si>
  <si>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</si>
  <si>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</si>
  <si>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</si>
  <si>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</si>
  <si>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</si>
  <si>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</si>
  <si>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</si>
  <si>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</si>
  <si>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</si>
  <si>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</si>
  <si>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</si>
  <si>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</si>
  <si>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</si>
  <si>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</si>
  <si>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</si>
  <si>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</si>
  <si>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</si>
  <si>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</si>
  <si>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</si>
  <si>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</si>
  <si>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</si>
  <si>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</si>
  <si>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</si>
  <si>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</si>
  <si>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</si>
  <si>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</si>
  <si>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</si>
  <si>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</si>
  <si>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</si>
  <si>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</si>
  <si>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</si>
  <si>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</si>
  <si>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</si>
  <si>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</si>
  <si>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</si>
  <si>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</si>
  <si>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</si>
  <si>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</si>
  <si>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</si>
  <si>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</si>
  <si>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</si>
  <si>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</si>
  <si>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</si>
  <si>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</si>
  <si>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</si>
  <si>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</si>
  <si>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</si>
  <si>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</si>
  <si>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</si>
  <si>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</si>
  <si>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</si>
  <si>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</si>
  <si>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</si>
  <si>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</si>
  <si>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</si>
  <si>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</si>
  <si>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</si>
  <si>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</si>
  <si>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</si>
  <si>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</si>
  <si>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</si>
  <si>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</si>
  <si>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</si>
  <si>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</si>
  <si>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</si>
  <si>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</si>
  <si>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</si>
  <si>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</si>
  <si>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</si>
  <si>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</si>
  <si>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</si>
  <si>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</si>
  <si>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</si>
  <si>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</si>
  <si>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</si>
  <si>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</si>
  <si>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</si>
  <si>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</si>
  <si>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</si>
  <si>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</si>
  <si>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</si>
  <si>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</si>
  <si>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</si>
  <si>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</si>
  <si>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</si>
  <si>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</si>
  <si>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</si>
  <si>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</si>
  <si>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</si>
  <si>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</si>
  <si>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</si>
  <si>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</si>
  <si>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</si>
  <si>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</si>
  <si>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</si>
  <si>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</si>
  <si>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</si>
  <si>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</si>
  <si>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</si>
  <si>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</si>
  <si>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</si>
  <si>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</si>
  <si>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</si>
  <si>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</si>
  <si>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</si>
  <si>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</si>
  <si>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</si>
  <si>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</si>
  <si>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</si>
  <si>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</si>
  <si>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</si>
  <si>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</si>
  <si>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</si>
  <si>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</si>
  <si>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</si>
  <si>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</si>
  <si>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</si>
  <si>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</si>
  <si>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</si>
  <si>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</si>
  <si>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</si>
  <si>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</si>
  <si>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</si>
  <si>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</si>
  <si>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</si>
  <si>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</si>
  <si>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</si>
  <si>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</si>
  <si>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</si>
  <si>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</si>
  <si>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</si>
  <si>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</si>
  <si>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</si>
  <si>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</si>
  <si>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</si>
  <si>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</si>
  <si>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</si>
  <si>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</si>
  <si>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</si>
  <si>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</si>
  <si>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</si>
  <si>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</si>
  <si>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</si>
  <si>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</si>
  <si>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</si>
  <si>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</si>
  <si>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</si>
  <si>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</si>
  <si>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</si>
  <si>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</si>
  <si>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</si>
  <si>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</si>
  <si>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</si>
  <si>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</si>
  <si>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</si>
  <si>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</si>
  <si>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</si>
  <si>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</si>
  <si>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</si>
  <si>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</si>
  <si>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</si>
  <si>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</si>
  <si>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</si>
  <si>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</si>
  <si>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</si>
  <si>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</si>
  <si>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</si>
  <si>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</si>
  <si>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</si>
  <si>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</si>
  <si>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</si>
  <si>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</si>
  <si>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</si>
  <si>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</si>
  <si>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</si>
  <si>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</si>
  <si>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</si>
  <si>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</si>
  <si>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</si>
  <si>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</si>
  <si>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</si>
  <si>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</si>
  <si>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</si>
  <si>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</si>
  <si>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</si>
  <si>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</si>
  <si>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</si>
  <si>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</si>
  <si>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</si>
  <si>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</si>
  <si>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</si>
  <si>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</si>
  <si>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</si>
  <si>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</si>
  <si>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</si>
  <si>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</si>
  <si>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</si>
  <si>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</si>
  <si>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</si>
  <si>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</si>
  <si>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</si>
  <si>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</si>
  <si>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</si>
  <si>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</si>
  <si>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</si>
  <si>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</si>
  <si>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</si>
  <si>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</si>
  <si>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</si>
  <si>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</si>
  <si>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</si>
  <si>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</si>
  <si>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</si>
  <si>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</si>
  <si>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</si>
  <si>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</si>
  <si>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</si>
  <si>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</si>
  <si>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</si>
  <si>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</si>
  <si>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</si>
  <si>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</si>
  <si>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</si>
  <si>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</si>
  <si>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</si>
  <si>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</si>
  <si>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</si>
  <si>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</si>
  <si>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</si>
  <si>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</si>
  <si>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</si>
  <si>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</si>
  <si>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</si>
  <si>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</si>
  <si>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</si>
  <si>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</si>
  <si>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</si>
  <si>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</si>
  <si>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</si>
  <si>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</si>
  <si>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</si>
  <si>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</si>
  <si>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</si>
  <si>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</si>
  <si>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</si>
  <si>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</si>
  <si>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</si>
  <si>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</si>
  <si>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</si>
  <si>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</si>
  <si>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</si>
  <si>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</si>
  <si>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</si>
  <si>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</si>
  <si>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</si>
  <si>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</si>
  <si>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</si>
  <si>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</si>
  <si>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</si>
  <si>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</si>
  <si>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</si>
  <si>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</si>
  <si>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</si>
  <si>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</si>
  <si>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</si>
  <si>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</si>
  <si>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</si>
  <si>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</si>
  <si>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</si>
  <si>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</si>
  <si>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</si>
  <si>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</si>
  <si>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</si>
  <si>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</si>
  <si>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</si>
  <si>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</si>
  <si>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</si>
  <si>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</si>
  <si>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</si>
  <si>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</si>
  <si>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</si>
  <si>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</si>
  <si>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</si>
  <si>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</si>
  <si>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</si>
  <si>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</si>
  <si>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</si>
  <si>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</si>
  <si>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</si>
  <si>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</si>
  <si>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</si>
  <si>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</si>
  <si>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</si>
  <si>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</si>
  <si>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</si>
  <si>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</si>
  <si>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</si>
  <si>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</si>
  <si>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</si>
  <si>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</si>
  <si>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</si>
  <si>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</si>
  <si>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</si>
  <si>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</si>
  <si>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</si>
  <si>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</si>
  <si>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</si>
  <si>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</si>
  <si>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</si>
  <si>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</si>
  <si>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</si>
  <si>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</si>
  <si>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</si>
  <si>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</si>
  <si>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</si>
  <si>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</si>
  <si>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</si>
  <si>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</si>
  <si>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</si>
  <si>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</si>
  <si>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</si>
  <si>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</si>
  <si>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</si>
  <si>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</si>
  <si>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</si>
  <si>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</si>
  <si>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</si>
  <si>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</si>
  <si>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</si>
  <si>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</si>
  <si>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</si>
  <si>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</si>
  <si>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</si>
  <si>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</si>
  <si>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</si>
  <si>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</si>
  <si>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</si>
  <si>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</si>
  <si>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</si>
  <si>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</si>
  <si>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</si>
  <si>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</si>
  <si>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</si>
  <si>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</si>
  <si>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</si>
  <si>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</si>
  <si>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</si>
  <si>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</si>
  <si>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</si>
  <si>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</si>
  <si>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</si>
  <si>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</si>
  <si>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</si>
  <si>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</si>
  <si>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</si>
  <si>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</si>
  <si>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</si>
  <si>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</si>
  <si>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</si>
  <si>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</si>
  <si>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</si>
  <si>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</si>
  <si>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</si>
  <si>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</si>
  <si>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</si>
  <si>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</si>
  <si>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</si>
  <si>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</si>
  <si>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</si>
  <si>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</si>
  <si>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</si>
  <si>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</si>
  <si>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</si>
  <si>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</si>
  <si>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</si>
  <si>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</si>
  <si>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</si>
  <si>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</si>
  <si>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</si>
  <si>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</si>
  <si>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</si>
  <si>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</si>
  <si>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</si>
  <si>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</si>
  <si>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</si>
  <si>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</si>
  <si>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</si>
  <si>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</si>
  <si>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</si>
  <si>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</si>
  <si>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</si>
  <si>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</si>
  <si>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</si>
  <si>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</si>
  <si>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</si>
  <si>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</si>
  <si>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</si>
  <si>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</si>
  <si>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</si>
  <si>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</si>
  <si>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</si>
  <si>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</si>
  <si>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</si>
  <si>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</si>
  <si>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</si>
  <si>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</si>
  <si>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</si>
  <si>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</si>
  <si>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</si>
  <si>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</si>
  <si>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</si>
  <si>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</si>
  <si>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</si>
  <si>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</si>
  <si>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</si>
  <si>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</si>
  <si>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</si>
  <si>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</si>
  <si>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</si>
  <si>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</si>
  <si>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</si>
  <si>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</si>
  <si>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</si>
  <si>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</si>
  <si>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</si>
  <si>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</si>
  <si>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</si>
  <si>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</si>
  <si>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</si>
  <si>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</si>
  <si>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</si>
  <si>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</si>
  <si>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</si>
  <si>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</si>
  <si>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</si>
  <si>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</si>
  <si>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</si>
  <si>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</si>
  <si>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</si>
  <si>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</si>
  <si>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</si>
  <si>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</si>
  <si>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</si>
  <si>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</si>
  <si>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</si>
  <si>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</si>
  <si>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</si>
  <si>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</si>
  <si>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</si>
  <si>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</si>
  <si>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</si>
  <si>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</si>
  <si>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</si>
  <si>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</si>
  <si>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</si>
  <si>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</si>
  <si>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</si>
  <si>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</si>
  <si>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</si>
  <si>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</si>
  <si>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</si>
  <si>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</si>
  <si>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</si>
  <si>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</si>
  <si>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</si>
  <si>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</si>
  <si>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</si>
  <si>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</si>
  <si>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</si>
  <si>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</si>
  <si>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</si>
  <si>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</si>
  <si>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</si>
  <si>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</si>
  <si>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</si>
  <si>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</si>
  <si>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</si>
  <si>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</si>
  <si>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</si>
  <si>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</si>
  <si>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</si>
  <si>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</si>
  <si>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</si>
  <si>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</si>
  <si>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</si>
  <si>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</si>
  <si>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</si>
  <si>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</si>
  <si>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</si>
  <si>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</si>
  <si>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</si>
  <si>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</si>
  <si>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</si>
  <si>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</si>
  <si>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</si>
  <si>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</si>
  <si>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</si>
  <si>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</si>
  <si>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</si>
  <si>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</si>
  <si>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</si>
  <si>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</si>
  <si>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</si>
  <si>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</si>
  <si>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</si>
  <si>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</si>
  <si>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</si>
  <si>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</si>
  <si>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</si>
  <si>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</si>
  <si>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</si>
  <si>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</si>
  <si>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</si>
  <si>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</si>
  <si>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</si>
  <si>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</si>
  <si>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</si>
  <si>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</si>
  <si>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</si>
  <si>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</si>
  <si>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</si>
  <si>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</si>
  <si>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</si>
  <si>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</si>
  <si>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</si>
  <si>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</si>
  <si>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</si>
  <si>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</si>
  <si>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</si>
  <si>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</si>
  <si>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</si>
  <si>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</si>
  <si>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</si>
  <si>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</si>
  <si>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</si>
  <si>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</si>
  <si>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</si>
  <si>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</si>
  <si>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</si>
  <si>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</si>
  <si>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</si>
  <si>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</si>
  <si>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</si>
  <si>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</si>
  <si>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</si>
  <si>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</si>
  <si>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</si>
  <si>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</si>
  <si>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</si>
  <si>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</si>
  <si>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</si>
  <si>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</si>
  <si>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</si>
  <si>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</si>
  <si>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</si>
  <si>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</si>
  <si>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</si>
  <si>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</si>
  <si>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</si>
  <si>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</si>
  <si>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</si>
  <si>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</si>
  <si>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</si>
  <si>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</si>
  <si>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</si>
  <si>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</si>
  <si>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</si>
  <si>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</si>
  <si>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</si>
  <si>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</si>
  <si>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</si>
  <si>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</si>
  <si>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</si>
  <si>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</si>
  <si>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</si>
  <si>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</si>
  <si>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</si>
  <si>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</si>
  <si>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</si>
  <si>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</si>
  <si>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</si>
  <si>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</si>
  <si>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</si>
  <si>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</si>
  <si>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</si>
  <si>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</si>
  <si>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</si>
  <si>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</si>
  <si>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</si>
  <si>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</si>
  <si>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</si>
  <si>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</si>
  <si>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</si>
  <si>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</si>
  <si>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</si>
  <si>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</si>
  <si>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</si>
  <si>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</si>
  <si>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</si>
  <si>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</si>
  <si>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</si>
  <si>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</si>
  <si>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</si>
  <si>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</si>
  <si>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</si>
  <si>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</si>
  <si>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</si>
  <si>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</si>
  <si>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</si>
  <si>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</si>
  <si>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</si>
  <si>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</si>
  <si>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</si>
  <si>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</si>
  <si>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</si>
  <si>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</si>
  <si>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</si>
  <si>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</si>
  <si>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</si>
  <si>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</si>
  <si>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</si>
  <si>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</si>
  <si>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</si>
  <si>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</si>
  <si>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</si>
  <si>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</si>
  <si>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</si>
  <si>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</si>
  <si>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</si>
  <si>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</si>
  <si>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</si>
  <si>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</si>
  <si>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</si>
  <si>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</si>
  <si>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</si>
  <si>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</si>
  <si>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</si>
  <si>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</si>
  <si>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</si>
  <si>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</si>
  <si>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</si>
  <si>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</si>
  <si>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</si>
  <si>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</si>
  <si>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</si>
  <si>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</si>
  <si>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</si>
  <si>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</si>
  <si>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</si>
  <si>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</si>
  <si>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</si>
  <si>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</si>
  <si>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</si>
  <si>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</si>
  <si>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</si>
  <si>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</si>
  <si>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</si>
  <si>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</si>
  <si>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</si>
  <si>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</si>
  <si>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</si>
  <si>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</si>
  <si>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</si>
  <si>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</si>
  <si>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</si>
  <si>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</si>
  <si>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</si>
  <si>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</si>
  <si>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</si>
  <si>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</si>
  <si>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</si>
  <si>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</si>
  <si>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</si>
  <si>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</si>
  <si>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</si>
  <si>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</si>
  <si>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</si>
  <si>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</si>
  <si>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</si>
  <si>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</si>
  <si>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</si>
  <si>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</si>
  <si>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</si>
  <si>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</si>
  <si>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</si>
  <si>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</si>
  <si>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</si>
  <si>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</si>
  <si>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</si>
  <si>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</si>
  <si>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</si>
  <si>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</si>
  <si>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</si>
  <si>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</si>
  <si>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</si>
  <si>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</si>
  <si>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</si>
  <si>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</si>
  <si>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</si>
  <si>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</si>
  <si>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</si>
  <si>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</si>
  <si>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</si>
  <si>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</si>
  <si>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</si>
  <si>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</si>
  <si>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</si>
  <si>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</si>
  <si>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</si>
  <si>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</si>
  <si>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</si>
  <si>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</si>
  <si>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</si>
  <si>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</si>
  <si>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</si>
  <si>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</si>
  <si>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</si>
  <si>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</si>
  <si>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</si>
  <si>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</si>
  <si>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</si>
  <si>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</si>
  <si>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</si>
  <si>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</si>
  <si>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</si>
  <si>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</si>
  <si>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</si>
  <si>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</si>
  <si>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</si>
  <si>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</si>
  <si>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</si>
  <si>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</si>
  <si>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</si>
  <si>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</si>
  <si>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</si>
  <si>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</si>
  <si>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</si>
  <si>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</si>
  <si>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</si>
  <si>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</si>
  <si>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</si>
  <si>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</si>
  <si>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</si>
  <si>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</si>
  <si>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</si>
  <si>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</si>
  <si>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</si>
  <si>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</si>
  <si>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</si>
  <si>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</si>
  <si>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</si>
  <si>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</si>
  <si>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</si>
  <si>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</si>
  <si>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</si>
  <si>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</si>
  <si>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</si>
  <si>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</si>
  <si>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</si>
  <si>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</si>
  <si>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</si>
  <si>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</si>
  <si>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</si>
  <si>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</si>
  <si>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</si>
  <si>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</si>
  <si>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</si>
  <si>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</si>
  <si>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</si>
  <si>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</si>
  <si>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</si>
  <si>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</si>
  <si>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</si>
  <si>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</si>
  <si>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</si>
  <si>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</si>
  <si>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</si>
  <si>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</si>
  <si>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</si>
  <si>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</si>
  <si>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</si>
  <si>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</si>
  <si>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</si>
  <si>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</si>
  <si>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</si>
  <si>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</si>
  <si>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</si>
  <si>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</si>
  <si>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</si>
  <si>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</si>
  <si>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</si>
  <si>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</si>
  <si>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</si>
  <si>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</si>
  <si>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</si>
  <si>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</si>
  <si>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</si>
  <si>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</si>
  <si>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</si>
  <si>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</si>
  <si>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</si>
  <si>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</si>
  <si>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</si>
  <si>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</si>
  <si>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</si>
  <si>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</si>
  <si>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</si>
  <si>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</si>
  <si>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</si>
  <si>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</si>
  <si>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</si>
  <si>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</si>
  <si>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</si>
  <si>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</si>
  <si>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</si>
  <si>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</si>
  <si>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</si>
  <si>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</si>
  <si>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</si>
  <si>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</si>
  <si>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</si>
  <si>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</si>
  <si>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</si>
  <si>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</si>
  <si>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</si>
  <si>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</si>
  <si>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</si>
  <si>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</si>
  <si>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</si>
  <si>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</si>
  <si>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</si>
  <si>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</si>
  <si>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</si>
  <si>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</si>
  <si>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</si>
  <si>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</si>
  <si>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</si>
  <si>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</si>
  <si>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</si>
  <si>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</si>
  <si>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</si>
  <si>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</si>
  <si>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</si>
  <si>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</si>
  <si>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</si>
  <si>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</si>
  <si>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</si>
  <si>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</si>
  <si>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</si>
  <si>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</si>
  <si>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</si>
  <si>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</si>
  <si>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</si>
  <si>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</si>
  <si>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</si>
  <si>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</si>
  <si>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</si>
  <si>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</si>
  <si>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</si>
  <si>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</si>
  <si>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</si>
  <si>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</si>
  <si>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</si>
  <si>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</si>
  <si>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</si>
  <si>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</si>
  <si>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</si>
  <si>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</si>
  <si>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</si>
  <si>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</si>
  <si>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</si>
  <si>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</si>
  <si>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</si>
  <si>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</si>
  <si>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</si>
  <si>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</si>
  <si>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</si>
  <si>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</si>
  <si>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</si>
  <si>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</si>
  <si>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</si>
  <si>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</si>
  <si>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</si>
  <si>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</si>
  <si>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</si>
  <si>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</si>
  <si>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</si>
  <si>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</si>
  <si>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</si>
  <si>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</si>
  <si>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</si>
  <si>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</si>
  <si>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</si>
  <si>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</si>
  <si>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</si>
  <si>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</si>
  <si>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</si>
  <si>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</si>
  <si>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</si>
  <si>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</si>
  <si>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</si>
  <si>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</si>
  <si>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</si>
  <si>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</si>
  <si>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</si>
  <si>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</si>
  <si>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</si>
  <si>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</si>
  <si>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</si>
  <si>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</si>
  <si>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</si>
  <si>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</si>
  <si>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</si>
  <si>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</si>
  <si>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</si>
  <si>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</si>
  <si>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</si>
  <si>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</si>
  <si>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</si>
  <si>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</si>
  <si>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</si>
  <si>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</si>
  <si>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</si>
  <si>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</si>
  <si>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</si>
  <si>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</si>
  <si>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</si>
  <si>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</si>
  <si>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</si>
  <si>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</si>
  <si>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</si>
  <si>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</si>
  <si>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</si>
  <si>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</si>
  <si>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</si>
  <si>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</si>
  <si>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</si>
  <si>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</si>
  <si>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</si>
  <si>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</si>
  <si>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</si>
  <si>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</si>
  <si>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</si>
  <si>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</si>
  <si>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</si>
  <si>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</si>
  <si>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</si>
  <si>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</si>
  <si>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</si>
  <si>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</si>
  <si>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</si>
  <si>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</si>
  <si>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</si>
  <si>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</si>
  <si>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</si>
  <si>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</si>
  <si>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</si>
  <si>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</si>
  <si>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</si>
  <si>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</si>
  <si>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</si>
  <si>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</si>
  <si>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</si>
  <si>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</si>
  <si>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</si>
  <si>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</si>
  <si>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</si>
  <si>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</si>
  <si>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</si>
  <si>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</si>
  <si>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</si>
  <si>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</si>
  <si>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</si>
  <si>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</si>
  <si>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</si>
  <si>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</si>
  <si>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</si>
  <si>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</si>
  <si>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</si>
  <si>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</si>
  <si>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</si>
  <si>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</si>
  <si>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</si>
  <si>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</si>
  <si>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</si>
  <si>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</si>
  <si>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</si>
  <si>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</si>
  <si>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</si>
  <si>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</si>
  <si>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</si>
  <si>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</si>
  <si>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</si>
  <si>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</si>
  <si>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</si>
  <si>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</si>
  <si>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</si>
  <si>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</si>
  <si>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</si>
  <si>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</si>
  <si>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</si>
  <si>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</si>
  <si>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</si>
  <si>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</si>
  <si>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</si>
  <si>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</si>
  <si>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</si>
  <si>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</si>
  <si>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</si>
  <si>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</si>
  <si>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</si>
  <si>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</si>
  <si>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</si>
  <si>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</si>
  <si>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</si>
  <si>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</si>
  <si>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</si>
  <si>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</si>
  <si>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</si>
  <si>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</si>
  <si>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</si>
  <si>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</si>
  <si>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</si>
  <si>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</si>
  <si>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</si>
  <si>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</si>
  <si>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</si>
  <si>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</si>
  <si>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</si>
  <si>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</si>
  <si>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</si>
  <si>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</si>
  <si>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</si>
  <si>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</si>
  <si>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</si>
  <si>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</si>
  <si>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</si>
  <si>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</si>
  <si>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</si>
  <si>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</si>
  <si>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</si>
  <si>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</si>
  <si>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</si>
  <si>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</si>
  <si>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</si>
  <si>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</si>
  <si>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</si>
  <si>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</si>
  <si>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</si>
  <si>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</si>
  <si>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</si>
  <si>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</si>
  <si>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</si>
  <si>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</si>
  <si>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</si>
  <si>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</si>
  <si>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</si>
  <si>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</si>
  <si>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</si>
  <si>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</si>
  <si>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</si>
  <si>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</si>
  <si>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</si>
  <si>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</si>
  <si>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</si>
  <si>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</si>
  <si>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</si>
  <si>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</si>
  <si>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</si>
  <si>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</si>
  <si>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</si>
  <si>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</si>
  <si>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</si>
  <si>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</si>
  <si>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</si>
  <si>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</si>
  <si>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</si>
  <si>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</si>
  <si>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</si>
  <si>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</si>
  <si>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</si>
  <si>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</si>
  <si>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</si>
  <si>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</si>
  <si>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</si>
  <si>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</si>
  <si>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</si>
  <si>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</si>
  <si>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</si>
  <si>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</si>
  <si>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</si>
  <si>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</si>
  <si>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</si>
  <si>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</si>
  <si>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</si>
  <si>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</si>
  <si>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</si>
  <si>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</si>
  <si>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</si>
  <si>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</si>
  <si>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</si>
  <si>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</si>
  <si>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</si>
  <si>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</si>
  <si>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</si>
  <si>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</si>
  <si>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</si>
  <si>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</si>
  <si>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</si>
  <si>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</si>
  <si>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</si>
  <si>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</si>
  <si>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</si>
  <si>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</si>
  <si>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</si>
  <si>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</si>
  <si>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</si>
  <si>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</si>
  <si>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</si>
  <si>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</si>
  <si>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</si>
  <si>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</si>
  <si>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</si>
  <si>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</si>
  <si>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</si>
  <si>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</si>
  <si>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</si>
  <si>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</si>
  <si>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</si>
  <si>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</si>
  <si>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</si>
  <si>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</si>
  <si>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</si>
  <si>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</si>
  <si>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</si>
  <si>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</si>
  <si>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</si>
  <si>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</si>
  <si>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</si>
  <si>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</si>
  <si>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</si>
  <si>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</si>
  <si>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</si>
  <si>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</si>
  <si>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</si>
  <si>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</si>
  <si>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</si>
  <si>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</si>
  <si>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</si>
  <si>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</si>
  <si>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</si>
  <si>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</si>
  <si>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</si>
  <si>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</si>
  <si>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</si>
  <si>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</si>
  <si>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</si>
  <si>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</si>
  <si>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</si>
  <si>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</si>
  <si>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</si>
  <si>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</si>
  <si>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</si>
  <si>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</si>
  <si>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</si>
  <si>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</si>
  <si>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</si>
  <si>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</si>
  <si>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</si>
  <si>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</si>
  <si>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</si>
  <si>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</si>
  <si>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</si>
  <si>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</si>
  <si>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</si>
  <si>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</si>
  <si>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</si>
  <si>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</si>
  <si>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</si>
  <si>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</si>
  <si>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</si>
  <si>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</si>
  <si>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</si>
  <si>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</si>
  <si>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</si>
  <si>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</si>
  <si>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</si>
  <si>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</si>
  <si>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</si>
  <si>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</si>
  <si>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</si>
  <si>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</si>
  <si>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</si>
  <si>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</si>
  <si>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</si>
  <si>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</si>
  <si>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</si>
  <si>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</si>
  <si>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</si>
  <si>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</si>
  <si>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</si>
  <si>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</si>
  <si>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</si>
  <si>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</si>
  <si>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</si>
  <si>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</si>
  <si>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</si>
  <si>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</si>
  <si>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</si>
  <si>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</si>
  <si>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</si>
  <si>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</si>
  <si>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</si>
  <si>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</si>
  <si>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</si>
  <si>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</si>
  <si>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</si>
  <si>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</si>
  <si>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</si>
  <si>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</si>
  <si>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</si>
  <si>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</si>
  <si>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</si>
  <si>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</si>
  <si>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</si>
  <si>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</si>
  <si>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</si>
  <si>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</si>
  <si>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</si>
  <si>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</si>
  <si>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</si>
  <si>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</si>
  <si>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</si>
  <si>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</si>
  <si>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</si>
  <si>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</si>
  <si>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</si>
  <si>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</si>
  <si>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</si>
  <si>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</si>
  <si>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</si>
  <si>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</si>
  <si>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</si>
  <si>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</si>
  <si>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</si>
  <si>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</si>
  <si>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</si>
  <si>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</si>
  <si>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</si>
  <si>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</si>
  <si>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</si>
  <si>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</si>
  <si>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</si>
  <si>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</si>
  <si>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</si>
  <si>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</si>
  <si>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</si>
  <si>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</si>
  <si>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</si>
  <si>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</si>
  <si>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</si>
  <si>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</si>
  <si>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</si>
  <si>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</si>
  <si>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</si>
  <si>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</si>
  <si>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</si>
  <si>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</si>
  <si>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</si>
  <si>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</si>
  <si>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</si>
  <si>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</si>
  <si>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</si>
  <si>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</si>
  <si>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</si>
  <si>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</si>
  <si>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</si>
  <si>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</si>
  <si>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</si>
  <si>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</si>
  <si>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</si>
  <si>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</si>
  <si>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</si>
  <si>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</si>
  <si>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</si>
  <si>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</si>
  <si>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</si>
  <si>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</si>
  <si>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</si>
  <si>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</si>
  <si>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</si>
  <si>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</si>
  <si>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</si>
  <si>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</si>
  <si>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</si>
  <si>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</si>
  <si>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</si>
  <si>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</si>
  <si>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</si>
  <si>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</si>
  <si>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</si>
  <si>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</si>
  <si>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</si>
  <si>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</si>
  <si>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</si>
  <si>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</si>
  <si>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</si>
  <si>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</si>
  <si>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</si>
  <si>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</si>
  <si>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</si>
  <si>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</si>
  <si>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</si>
  <si>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</si>
  <si>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</si>
  <si>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</si>
  <si>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</si>
  <si>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</si>
  <si>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</si>
  <si>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</si>
  <si>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</si>
  <si>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</si>
  <si>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</si>
  <si>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</si>
  <si>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</si>
  <si>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</si>
  <si>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</si>
  <si>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</si>
  <si>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</si>
  <si>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</si>
  <si>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</si>
  <si>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</si>
  <si>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</si>
  <si>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</si>
  <si>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</si>
  <si>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</si>
  <si>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</si>
  <si>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</si>
  <si>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</si>
  <si>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</si>
  <si>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</si>
  <si>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</si>
  <si>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</si>
  <si>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</si>
  <si>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</si>
  <si>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</si>
  <si>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</si>
  <si>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</si>
  <si>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</si>
  <si>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</si>
  <si>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</si>
  <si>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</si>
  <si>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</si>
  <si>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</si>
  <si>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</si>
  <si>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</si>
  <si>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</si>
  <si>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</si>
  <si>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</si>
  <si>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</si>
  <si>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</si>
  <si>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</si>
  <si>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</si>
  <si>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</si>
  <si>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</si>
  <si>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</si>
  <si>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</si>
  <si>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</si>
  <si>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</si>
  <si>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</si>
  <si>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</si>
  <si>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</si>
  <si>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</si>
  <si>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</si>
  <si>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</si>
  <si>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</si>
  <si>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</si>
  <si>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</si>
  <si>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</si>
  <si>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</si>
  <si>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</si>
  <si>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</si>
  <si>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</si>
  <si>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</si>
  <si>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</si>
  <si>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</si>
  <si>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</si>
  <si>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</si>
  <si>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</si>
  <si>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</si>
  <si>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</si>
  <si>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</si>
  <si>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</si>
  <si>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</si>
  <si>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</si>
  <si>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</si>
  <si>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</si>
  <si>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</si>
  <si>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</si>
  <si>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</si>
  <si>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</si>
  <si>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</si>
  <si>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</si>
  <si>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</si>
  <si>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</si>
  <si>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</si>
  <si>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</si>
  <si>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</si>
  <si>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</si>
  <si>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</si>
  <si>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</si>
  <si>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</si>
  <si>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</si>
  <si>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</si>
  <si>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</si>
  <si>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</si>
  <si>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</si>
  <si>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</si>
  <si>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</si>
  <si>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</si>
  <si>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</si>
  <si>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</si>
  <si>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</si>
  <si>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</si>
  <si>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</si>
  <si>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</si>
  <si>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</si>
  <si>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</si>
  <si>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</si>
  <si>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</si>
  <si>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</si>
  <si>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</si>
  <si>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</si>
  <si>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</si>
  <si>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</si>
  <si>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</si>
  <si>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</si>
  <si>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</si>
  <si>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</si>
  <si>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</si>
  <si>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</si>
  <si>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</si>
  <si>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</si>
  <si>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</si>
  <si>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</si>
  <si>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</si>
  <si>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</si>
  <si>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</si>
  <si>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</si>
  <si>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</si>
  <si>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</si>
  <si>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</si>
  <si>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</si>
  <si>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</si>
  <si>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</si>
  <si>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</si>
  <si>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</si>
  <si>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</si>
  <si>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</si>
  <si>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</si>
  <si>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</si>
  <si>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</si>
  <si>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</si>
  <si>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</si>
  <si>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</si>
  <si>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</si>
  <si>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</si>
  <si>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</si>
  <si>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</si>
  <si>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</si>
  <si>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</si>
  <si>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</si>
  <si>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</si>
  <si>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</si>
  <si>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</si>
  <si>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</si>
  <si>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</si>
  <si>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</si>
  <si>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</si>
  <si>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</si>
  <si>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</si>
  <si>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</si>
  <si>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</si>
  <si>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</si>
  <si>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</si>
  <si>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</si>
  <si>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</si>
  <si>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</si>
  <si>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</si>
  <si>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</si>
  <si>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</si>
  <si>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</si>
  <si>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</si>
  <si>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</si>
  <si>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</si>
  <si>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</si>
  <si>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</si>
  <si>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</si>
  <si>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</si>
  <si>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</si>
  <si>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</si>
  <si>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</si>
  <si>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</si>
  <si>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</si>
  <si>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</si>
  <si>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</si>
  <si>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</si>
  <si>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</si>
  <si>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</si>
  <si>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</si>
  <si>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</si>
  <si>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</si>
  <si>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</si>
  <si>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</si>
  <si>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</si>
  <si>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</si>
  <si>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</si>
  <si>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</si>
  <si>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</si>
  <si>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</si>
  <si>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</si>
  <si>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</si>
  <si>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</si>
  <si>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</si>
  <si>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</si>
  <si>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</si>
  <si>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</si>
  <si>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</si>
  <si>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</si>
  <si>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</si>
  <si>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</si>
  <si>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</si>
  <si>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</si>
  <si>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</si>
  <si>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</si>
  <si>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</si>
  <si>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</si>
  <si>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</si>
  <si>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</si>
  <si>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</si>
  <si>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</si>
  <si>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</si>
  <si>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</si>
  <si>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</si>
  <si>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</si>
  <si>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</si>
  <si>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</si>
  <si>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</si>
  <si>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</si>
  <si>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</si>
  <si>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</si>
  <si>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</si>
  <si>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</si>
  <si>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</si>
  <si>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</si>
  <si>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</si>
  <si>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</si>
  <si>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</si>
  <si>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</si>
  <si>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</si>
  <si>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</si>
  <si>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</si>
  <si>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</si>
  <si>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</si>
  <si>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</si>
  <si>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</si>
  <si>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</si>
  <si>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</si>
  <si>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</si>
  <si>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</si>
  <si>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</si>
  <si>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</si>
  <si>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</si>
  <si>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</si>
  <si>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</si>
  <si>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</si>
  <si>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</si>
  <si>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</si>
  <si>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</si>
  <si>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</si>
  <si>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</si>
  <si>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</si>
  <si>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</si>
  <si>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</si>
  <si>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</si>
  <si>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</si>
  <si>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</si>
  <si>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</si>
  <si>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</si>
  <si>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</si>
  <si>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</si>
  <si>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</si>
  <si>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</si>
  <si>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</si>
  <si>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</si>
  <si>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</si>
  <si>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</si>
  <si>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</si>
  <si>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</si>
  <si>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</si>
  <si>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</si>
  <si>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</si>
  <si>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</si>
  <si>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</si>
  <si>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</si>
  <si>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</si>
  <si>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</si>
  <si>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</si>
  <si>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</si>
  <si>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</si>
  <si>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</si>
  <si>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</si>
  <si>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</si>
  <si>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</si>
  <si>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</si>
  <si>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</si>
  <si>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</si>
  <si>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</si>
  <si>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</si>
  <si>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</si>
  <si>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</si>
  <si>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</si>
  <si>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</si>
  <si>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</si>
  <si>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</si>
  <si>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</si>
  <si>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</si>
  <si>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</si>
  <si>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</si>
  <si>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</si>
  <si>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</si>
  <si>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</si>
  <si>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</si>
  <si>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</si>
  <si>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</si>
  <si>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</si>
  <si>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</si>
  <si>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</si>
  <si>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</si>
  <si>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</si>
  <si>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</si>
  <si>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</si>
  <si>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</si>
  <si>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</si>
  <si>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</si>
  <si>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</si>
  <si>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</si>
  <si>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</si>
  <si>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</si>
  <si>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</si>
  <si>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</si>
  <si>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</si>
  <si>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</si>
  <si>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</si>
  <si>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</si>
  <si>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</si>
  <si>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</si>
  <si>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</si>
  <si>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</si>
  <si>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</si>
  <si>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</si>
  <si>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</si>
  <si>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</si>
  <si>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</si>
  <si>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</si>
  <si>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</si>
  <si>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</si>
  <si>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</si>
  <si>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</si>
  <si>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</si>
  <si>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</si>
  <si>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</si>
  <si>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</si>
  <si>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</si>
  <si>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</si>
  <si>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</si>
  <si>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</si>
  <si>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</si>
  <si>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</si>
  <si>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</si>
  <si>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</si>
  <si>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</si>
  <si>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</si>
  <si>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</si>
  <si>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</si>
  <si>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</si>
  <si>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</si>
  <si>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</si>
  <si>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</si>
  <si>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</si>
  <si>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</si>
  <si>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</si>
  <si>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</si>
  <si>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</si>
  <si>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</si>
  <si>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</si>
  <si>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</si>
  <si>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</si>
  <si>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</si>
  <si>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</si>
  <si>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</si>
  <si>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</si>
  <si>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</si>
  <si>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</si>
  <si>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</si>
  <si>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</si>
  <si>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</si>
  <si>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</si>
  <si>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</si>
  <si>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</si>
  <si>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</si>
  <si>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</si>
  <si>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</si>
  <si>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</si>
  <si>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</si>
  <si>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</si>
  <si>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</si>
  <si>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</si>
  <si>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</si>
  <si>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</si>
  <si>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</si>
  <si>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</si>
  <si>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</si>
  <si>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</si>
  <si>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</si>
  <si>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</si>
  <si>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</si>
  <si>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</si>
  <si>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</si>
  <si>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</si>
  <si>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</si>
  <si>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</si>
  <si>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</si>
  <si>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</si>
  <si>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</si>
  <si>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</si>
  <si>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</si>
  <si>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</si>
  <si>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</si>
  <si>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</si>
  <si>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</si>
  <si>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</si>
  <si>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</si>
  <si>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</si>
  <si>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</si>
  <si>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</si>
  <si>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</si>
  <si>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</si>
  <si>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</si>
  <si>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</si>
  <si>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</si>
  <si>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</si>
  <si>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</si>
  <si>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</si>
  <si>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</si>
  <si>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</si>
  <si>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</si>
  <si>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</si>
  <si>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</si>
  <si>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</si>
  <si>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</si>
  <si>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</si>
  <si>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</si>
  <si>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</si>
  <si>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</si>
  <si>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</si>
  <si>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</si>
  <si>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</si>
  <si>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</si>
  <si>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</si>
  <si>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</si>
  <si>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</si>
  <si>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</si>
  <si>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</si>
  <si>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</si>
  <si>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</si>
  <si>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</si>
  <si>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</si>
  <si>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</si>
  <si>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</si>
  <si>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</si>
  <si>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</si>
  <si>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</si>
  <si>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</si>
  <si>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</si>
  <si>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</si>
  <si>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</si>
  <si>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</si>
  <si>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</si>
  <si>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</si>
  <si>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</si>
  <si>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</si>
  <si>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</si>
  <si>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</si>
  <si>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</si>
  <si>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</si>
  <si>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</si>
  <si>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</si>
  <si>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</si>
  <si>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</si>
  <si>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</si>
  <si>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</si>
  <si>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</si>
  <si>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</si>
  <si>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</si>
  <si>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</si>
  <si>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</si>
  <si>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</si>
  <si>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</si>
  <si>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</si>
  <si>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</si>
  <si>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</si>
  <si>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</si>
  <si>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</si>
  <si>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</si>
  <si>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</si>
  <si>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</si>
  <si>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</si>
  <si>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</si>
  <si>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</si>
  <si>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</si>
  <si>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</si>
  <si>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</si>
  <si>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</si>
  <si>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</si>
  <si>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</si>
  <si>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</si>
  <si>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</si>
  <si>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</si>
  <si>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</si>
  <si>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</si>
  <si>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</si>
  <si>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</si>
  <si>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</si>
  <si>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</si>
  <si>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</si>
  <si>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</si>
  <si>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</si>
  <si>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</si>
  <si>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</si>
  <si>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</si>
  <si>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</si>
  <si>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</si>
  <si>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</si>
  <si>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</si>
  <si>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</si>
  <si>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</si>
  <si>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</si>
  <si>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</si>
  <si>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</si>
  <si>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</si>
  <si>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</si>
  <si>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</si>
  <si>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</si>
  <si>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</si>
  <si>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</si>
  <si>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</si>
  <si>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</si>
  <si>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</si>
  <si>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</si>
  <si>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</si>
  <si>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</si>
  <si>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</si>
  <si>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</si>
  <si>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</si>
  <si>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</si>
  <si>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</si>
  <si>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</si>
  <si>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</si>
  <si>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</si>
  <si>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</si>
  <si>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</si>
  <si>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</si>
  <si>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</si>
  <si>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</si>
  <si>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</si>
  <si>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</si>
  <si>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</si>
  <si>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</si>
  <si>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</si>
  <si>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</si>
  <si>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</si>
  <si>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</si>
  <si>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</si>
  <si>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</si>
  <si>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</si>
  <si>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</si>
  <si>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</si>
  <si>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</si>
  <si>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</si>
  <si>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</si>
  <si>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</si>
  <si>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</si>
  <si>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</si>
  <si>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</si>
  <si>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</si>
  <si>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</si>
  <si>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</si>
  <si>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</si>
  <si>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</si>
  <si>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</si>
  <si>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</si>
  <si>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</si>
  <si>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</si>
  <si>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</si>
  <si>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</si>
  <si>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</si>
  <si>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</si>
  <si>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</si>
  <si>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</si>
  <si>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</si>
  <si>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</si>
  <si>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</si>
  <si>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</si>
  <si>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</si>
  <si>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</si>
  <si>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</si>
  <si>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</si>
  <si>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</si>
  <si>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</si>
  <si>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</si>
  <si>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</si>
  <si>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</si>
  <si>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</si>
  <si>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</si>
  <si>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</si>
  <si>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</si>
  <si>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</si>
  <si>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</si>
  <si>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</si>
  <si>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</si>
  <si>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</si>
  <si>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</si>
  <si>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</si>
  <si>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</si>
  <si>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</si>
  <si>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</si>
  <si>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</si>
  <si>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</si>
  <si>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</si>
  <si>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</si>
  <si>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</si>
  <si>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</si>
  <si>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</si>
  <si>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</si>
  <si>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</si>
  <si>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</si>
  <si>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</si>
  <si>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</si>
  <si>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</si>
  <si>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</si>
  <si>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</si>
  <si>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</si>
  <si>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</si>
  <si>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</si>
  <si>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</si>
  <si>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</si>
  <si>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</si>
  <si>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</si>
  <si>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</si>
  <si>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</si>
  <si>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</si>
  <si>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</si>
  <si>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</si>
  <si>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</si>
  <si>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</si>
  <si>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</si>
  <si>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</si>
  <si>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</si>
  <si>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</si>
  <si>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</si>
  <si>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</si>
  <si>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</si>
  <si>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</si>
  <si>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</si>
  <si>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</si>
  <si>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</si>
  <si>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</si>
  <si>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</si>
  <si>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</si>
  <si>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</si>
  <si>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</si>
  <si>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</si>
  <si>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</si>
  <si>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</si>
  <si>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</si>
  <si>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</si>
  <si>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</si>
  <si>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</si>
  <si>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</si>
  <si>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</si>
  <si>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</si>
  <si>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</si>
  <si>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</si>
  <si>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</si>
  <si>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</si>
  <si>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</si>
  <si>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</si>
  <si>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</si>
  <si>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</si>
  <si>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</si>
  <si>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</si>
  <si>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</si>
  <si>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</si>
  <si>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</si>
  <si>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</si>
  <si>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</si>
  <si>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</si>
  <si>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</si>
  <si>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</si>
  <si>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</si>
  <si>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</si>
  <si>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</si>
  <si>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</si>
  <si>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</si>
  <si>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</si>
  <si>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</si>
  <si>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</si>
  <si>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</si>
  <si>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</si>
  <si>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</si>
  <si>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</si>
  <si>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</si>
  <si>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</si>
  <si>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</si>
  <si>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</si>
  <si>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</si>
  <si>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</si>
  <si>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</si>
  <si>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</si>
  <si>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</si>
  <si>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</si>
  <si>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</si>
  <si>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</si>
  <si>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</si>
  <si>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</si>
  <si>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</si>
  <si>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</si>
  <si>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</si>
  <si>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</si>
  <si>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</si>
  <si>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</si>
  <si>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</si>
  <si>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</si>
  <si>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</si>
  <si>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</si>
  <si>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</si>
  <si>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</si>
  <si>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</si>
  <si>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</si>
  <si>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</si>
  <si>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</si>
  <si>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</si>
  <si>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</si>
  <si>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</si>
  <si>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</si>
  <si>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</si>
  <si>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</si>
  <si>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</si>
  <si>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</si>
  <si>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</si>
  <si>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</si>
  <si>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</si>
  <si>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</si>
  <si>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</si>
  <si>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</si>
  <si>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</si>
  <si>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</si>
  <si>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</si>
  <si>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</si>
  <si>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</si>
  <si>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</si>
  <si>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</si>
  <si>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</si>
  <si>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</si>
  <si>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</si>
  <si>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</si>
  <si>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</si>
  <si>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</si>
  <si>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</si>
  <si>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</si>
  <si>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</si>
  <si>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</si>
  <si>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</si>
  <si>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</si>
  <si>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</si>
  <si>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</si>
  <si>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</si>
  <si>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</si>
  <si>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</si>
  <si>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</si>
  <si>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</si>
  <si>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</si>
  <si>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</si>
  <si>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</si>
  <si>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</si>
  <si>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</si>
  <si>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</si>
  <si>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</si>
  <si>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</si>
  <si>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</si>
  <si>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</si>
  <si>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</si>
  <si>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</si>
  <si>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</si>
  <si>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</si>
  <si>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</si>
  <si>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</si>
  <si>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</si>
  <si>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</si>
  <si>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</si>
  <si>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</si>
  <si>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</si>
  <si>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</si>
  <si>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</si>
  <si>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</si>
  <si>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</si>
  <si>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</si>
  <si>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</si>
  <si>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</si>
  <si>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</si>
  <si>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</si>
  <si>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</si>
  <si>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</si>
  <si>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</si>
  <si>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</si>
  <si>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</si>
  <si>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</si>
  <si>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</si>
  <si>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</si>
  <si>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</si>
  <si>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</si>
  <si>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</si>
  <si>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</si>
  <si>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</si>
  <si>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</si>
  <si>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</si>
  <si>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</si>
  <si>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</si>
  <si>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</si>
  <si>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</si>
  <si>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</si>
  <si>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</si>
  <si>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</si>
  <si>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</si>
  <si>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</si>
  <si>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</si>
  <si>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</si>
  <si>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</si>
  <si>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</si>
  <si>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</si>
  <si>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</si>
  <si>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</si>
  <si>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</si>
  <si>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</si>
  <si>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</si>
  <si>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</si>
  <si>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</si>
  <si>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</si>
  <si>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</si>
  <si>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</si>
  <si>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</si>
  <si>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</si>
  <si>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</si>
  <si>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</si>
  <si>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</si>
  <si>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</si>
  <si>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</si>
  <si>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</si>
  <si>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</si>
  <si>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</si>
  <si>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</si>
  <si>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</si>
  <si>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</si>
  <si>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</si>
  <si>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</si>
  <si>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</si>
  <si>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</si>
  <si>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</si>
  <si>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</si>
  <si>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</si>
  <si>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</si>
  <si>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</si>
  <si>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</si>
  <si>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</si>
  <si>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</si>
  <si>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</si>
  <si>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</si>
  <si>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</si>
  <si>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</si>
  <si>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</si>
  <si>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</si>
  <si>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</si>
  <si>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</si>
  <si>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</si>
  <si>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</si>
  <si>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</si>
  <si>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</si>
  <si>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</si>
  <si>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</si>
  <si>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</si>
  <si>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</si>
  <si>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</si>
  <si>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</si>
  <si>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</si>
  <si>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</si>
  <si>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</si>
  <si>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</si>
  <si>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</si>
  <si>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</si>
  <si>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</si>
  <si>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</si>
  <si>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</si>
  <si>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</si>
  <si>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</si>
  <si>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</si>
  <si>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</si>
  <si>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</si>
  <si>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</si>
  <si>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</si>
  <si>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</si>
  <si>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</si>
  <si>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</si>
  <si>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</si>
  <si>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</si>
  <si>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</si>
  <si>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</si>
  <si>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</si>
  <si>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</si>
  <si>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</si>
  <si>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</si>
  <si>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</si>
  <si>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</si>
  <si>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</si>
  <si>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</si>
  <si>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</si>
  <si>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</si>
  <si>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</si>
  <si>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</si>
  <si>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</si>
  <si>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</si>
  <si>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</si>
  <si>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</si>
  <si>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</si>
  <si>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</si>
  <si>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</si>
  <si>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</si>
  <si>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</si>
  <si>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</si>
  <si>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</si>
  <si>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</si>
  <si>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</si>
  <si>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</si>
  <si>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</si>
  <si>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</si>
  <si>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</si>
  <si>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</si>
  <si>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</si>
  <si>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</si>
  <si>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</si>
  <si>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</si>
  <si>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</si>
  <si>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</si>
  <si>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</si>
  <si>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</si>
  <si>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</si>
  <si>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</si>
  <si>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</si>
  <si>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</si>
  <si>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</si>
  <si>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</si>
  <si>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</si>
  <si>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</si>
  <si>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</si>
  <si>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</si>
  <si>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</si>
  <si>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</si>
  <si>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</si>
  <si>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</si>
  <si>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</si>
  <si>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</si>
  <si>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</si>
  <si>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</si>
  <si>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</si>
  <si>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</si>
  <si>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</si>
  <si>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</si>
  <si>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</si>
  <si>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</si>
  <si>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</si>
  <si>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</si>
  <si>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</si>
  <si>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</si>
  <si>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</si>
  <si>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</si>
  <si>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</si>
  <si>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</si>
  <si>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</si>
  <si>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</si>
  <si>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</si>
  <si>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</si>
  <si>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</si>
  <si>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</si>
  <si>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</si>
  <si>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</si>
  <si>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</si>
  <si>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</si>
  <si>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</si>
  <si>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</si>
  <si>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</si>
  <si>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</si>
  <si>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</si>
  <si>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</si>
  <si>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</si>
  <si>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</si>
  <si>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</si>
  <si>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</si>
  <si>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</si>
  <si>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</si>
  <si>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</si>
  <si>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</si>
  <si>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</si>
  <si>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</si>
  <si>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</si>
  <si>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</si>
  <si>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</si>
  <si>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</si>
  <si>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</si>
  <si>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</si>
  <si>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</si>
  <si>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</si>
  <si>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</si>
  <si>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</si>
  <si>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</si>
  <si>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</si>
  <si>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</si>
  <si>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</si>
  <si>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</si>
  <si>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</si>
  <si>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</si>
  <si>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</si>
  <si>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</si>
  <si>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</si>
  <si>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</si>
  <si>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</si>
  <si>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</si>
  <si>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</si>
  <si>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</si>
  <si>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</si>
  <si>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</si>
  <si>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</si>
  <si>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</si>
  <si>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</si>
  <si>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</si>
  <si>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</si>
  <si>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</si>
  <si>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</si>
  <si>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</si>
  <si>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</si>
  <si>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</si>
  <si>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</si>
  <si>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</si>
  <si>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</si>
  <si>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</si>
  <si>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</si>
  <si>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</si>
  <si>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</si>
  <si>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</si>
  <si>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</si>
  <si>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</si>
  <si>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</si>
  <si>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</si>
  <si>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</si>
  <si>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</si>
  <si>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</si>
  <si>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</si>
  <si>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</si>
  <si>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</si>
  <si>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</si>
  <si>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</si>
  <si>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</si>
  <si>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</si>
  <si>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</si>
  <si>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</si>
  <si>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</si>
  <si>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</si>
  <si>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</si>
  <si>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</si>
  <si>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</si>
  <si>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</si>
  <si>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</si>
  <si>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</si>
  <si>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</si>
  <si>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</si>
  <si>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</si>
  <si>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</si>
  <si>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</si>
  <si>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</si>
  <si>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</si>
  <si>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</si>
  <si>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</si>
  <si>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</si>
  <si>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</si>
  <si>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</si>
  <si>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</si>
  <si>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</si>
  <si>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</si>
  <si>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</si>
  <si>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</si>
  <si>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</si>
  <si>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</si>
  <si>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</si>
  <si>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</si>
  <si>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</si>
  <si>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</si>
  <si>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</si>
  <si>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</si>
  <si>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</si>
  <si>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</si>
  <si>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</si>
  <si>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</si>
  <si>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</si>
  <si>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</si>
  <si>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</si>
  <si>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</si>
  <si>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</si>
  <si>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</si>
  <si>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</si>
  <si>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</si>
  <si>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</si>
  <si>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</si>
  <si>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</si>
  <si>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</si>
  <si>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</si>
  <si>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</si>
  <si>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</si>
  <si>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</si>
  <si>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</si>
  <si>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</si>
  <si>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</si>
  <si>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</si>
  <si>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</si>
  <si>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</si>
  <si>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</si>
  <si>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</si>
  <si>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</si>
  <si>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</si>
  <si>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</si>
  <si>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</si>
  <si>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</si>
  <si>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</si>
  <si>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</si>
  <si>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</si>
  <si>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</si>
  <si>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</si>
  <si>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</si>
  <si>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</si>
  <si>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</si>
  <si>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</si>
  <si>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</si>
  <si>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</si>
  <si>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</si>
  <si>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</si>
  <si>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</si>
  <si>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</si>
  <si>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</si>
  <si>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</si>
  <si>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</si>
  <si>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</si>
  <si>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</si>
  <si>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</si>
  <si>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</si>
  <si>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</si>
  <si>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</si>
  <si>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</si>
  <si>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</si>
  <si>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</si>
  <si>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</si>
  <si>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</si>
  <si>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</si>
  <si>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</si>
  <si>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</si>
  <si>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</si>
  <si>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</si>
  <si>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</si>
  <si>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</si>
  <si>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</si>
  <si>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</si>
  <si>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</si>
  <si>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</si>
  <si>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</si>
  <si>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</si>
  <si>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</si>
  <si>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</si>
  <si>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</si>
  <si>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</si>
  <si>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</si>
  <si>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</si>
  <si>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</si>
  <si>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</si>
  <si>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</si>
  <si>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</si>
  <si>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</si>
  <si>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</si>
  <si>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</si>
  <si>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</si>
  <si>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</si>
  <si>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</si>
  <si>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</si>
  <si>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</si>
  <si>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</si>
  <si>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</si>
  <si>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</si>
  <si>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</si>
  <si>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</si>
  <si>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</si>
  <si>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</si>
  <si>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</si>
  <si>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</si>
  <si>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</si>
  <si>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</si>
  <si>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</si>
  <si>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</si>
  <si>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</si>
  <si>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</si>
  <si>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</si>
  <si>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</si>
  <si>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</si>
  <si>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</si>
  <si>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</si>
  <si>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</si>
  <si>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</si>
  <si>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</si>
  <si>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</si>
  <si>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</si>
  <si>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</si>
  <si>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</si>
  <si>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</si>
  <si>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</si>
  <si>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</si>
  <si>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</si>
  <si>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</si>
  <si>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</si>
  <si>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</si>
  <si>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</si>
  <si>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</si>
  <si>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</si>
  <si>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</si>
  <si>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</si>
  <si>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</si>
  <si>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</si>
  <si>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</si>
  <si>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</si>
  <si>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</si>
  <si>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</si>
  <si>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</si>
  <si>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</si>
  <si>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</si>
  <si>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</si>
  <si>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</si>
  <si>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</si>
  <si>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</si>
  <si>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</si>
  <si>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</si>
  <si>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</si>
  <si>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</si>
  <si>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</si>
  <si>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</si>
  <si>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</si>
  <si>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</si>
  <si>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</si>
  <si>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</si>
  <si>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</si>
  <si>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</si>
  <si>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</si>
  <si>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</si>
  <si>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</si>
  <si>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</si>
  <si>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</si>
  <si>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</si>
  <si>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</si>
  <si>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</si>
  <si>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</si>
  <si>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</si>
  <si>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</si>
  <si>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</si>
  <si>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</si>
  <si>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</si>
  <si>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</si>
  <si>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</si>
  <si>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</si>
  <si>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</si>
  <si>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</si>
  <si>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</si>
  <si>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</si>
  <si>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</si>
  <si>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</si>
  <si>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</si>
  <si>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</si>
  <si>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</si>
  <si>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</si>
  <si>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</si>
  <si>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</si>
  <si>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</si>
  <si>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</si>
  <si>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</si>
  <si>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</si>
  <si>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</si>
  <si>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</si>
  <si>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</si>
  <si>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</si>
  <si>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</si>
  <si>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</si>
  <si>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</si>
  <si>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</si>
  <si>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</si>
  <si>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</si>
  <si>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</si>
  <si>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</si>
  <si>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</si>
  <si>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</si>
  <si>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</si>
  <si>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</si>
  <si>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</si>
  <si>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</si>
  <si>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</si>
  <si>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</si>
  <si>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</si>
  <si>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</si>
  <si>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</si>
  <si>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</si>
  <si>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</si>
  <si>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</si>
  <si>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</si>
  <si>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</si>
  <si>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</si>
  <si>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</si>
  <si>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</si>
  <si>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</si>
  <si>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</si>
  <si>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</si>
  <si>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</si>
  <si>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</si>
  <si>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</si>
  <si>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</si>
  <si>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</si>
  <si>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</si>
  <si>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</si>
  <si>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</si>
  <si>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</si>
  <si>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</si>
  <si>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</si>
  <si>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</si>
  <si>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</si>
  <si>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</si>
  <si>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</si>
  <si>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</si>
  <si>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</si>
  <si>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</si>
  <si>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</si>
  <si>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</si>
  <si>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</si>
  <si>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</si>
  <si>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</si>
  <si>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</si>
  <si>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</si>
  <si>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</si>
  <si>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</si>
  <si>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</si>
  <si>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</si>
  <si>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</si>
  <si>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</si>
  <si>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</si>
  <si>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</si>
  <si>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</si>
  <si>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</si>
  <si>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</si>
  <si>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</si>
  <si>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</si>
  <si>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</si>
  <si>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</si>
  <si>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</si>
  <si>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</si>
  <si>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</si>
  <si>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</si>
  <si>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</si>
  <si>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</si>
  <si>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</si>
  <si>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</si>
  <si>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</si>
  <si>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</si>
  <si>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</si>
  <si>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</si>
  <si>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</si>
  <si>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</si>
  <si>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</si>
  <si>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</si>
  <si>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</si>
  <si>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</si>
  <si>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</si>
  <si>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</si>
  <si>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</si>
  <si>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</si>
  <si>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</si>
  <si>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</si>
  <si>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</si>
  <si>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</si>
  <si>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</si>
  <si>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</si>
  <si>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</si>
  <si>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</si>
  <si>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</si>
  <si>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</si>
  <si>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</si>
  <si>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</si>
  <si>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</si>
  <si>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</si>
  <si>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</si>
  <si>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</si>
  <si>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</si>
  <si>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</si>
  <si>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</si>
  <si>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</si>
  <si>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</si>
  <si>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</si>
  <si>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</si>
  <si>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</si>
  <si>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</si>
  <si>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</si>
  <si>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</si>
  <si>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</si>
  <si>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</si>
  <si>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</si>
  <si>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</si>
  <si>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</si>
  <si>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</si>
  <si>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</si>
  <si>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</si>
  <si>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</si>
  <si>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</si>
  <si>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</si>
  <si>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</si>
  <si>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</si>
  <si>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</si>
  <si>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</si>
  <si>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</si>
  <si>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</si>
  <si>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</si>
  <si>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</si>
  <si>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</si>
  <si>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</si>
  <si>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</si>
  <si>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</si>
  <si>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</si>
  <si>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</si>
  <si>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</si>
  <si>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</si>
  <si>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</si>
  <si>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</si>
  <si>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</si>
  <si>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</si>
  <si>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</si>
  <si>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</si>
  <si>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</si>
  <si>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</si>
  <si>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</si>
  <si>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</si>
  <si>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</si>
  <si>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</si>
  <si>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</si>
  <si>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</si>
  <si>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</si>
  <si>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</si>
  <si>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</si>
  <si>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</si>
  <si>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</si>
  <si>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</si>
  <si>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</si>
  <si>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</si>
  <si>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</si>
  <si>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</si>
  <si>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</si>
  <si>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</si>
  <si>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</si>
  <si>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</si>
  <si>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</si>
  <si>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</si>
  <si>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</si>
  <si>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</si>
  <si>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</si>
  <si>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</si>
  <si>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</si>
  <si>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</si>
  <si>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</si>
  <si>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</si>
  <si>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</si>
  <si>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</si>
  <si>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</si>
  <si>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</si>
  <si>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</si>
  <si>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</si>
  <si>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</si>
  <si>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</si>
  <si>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</si>
  <si>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</si>
  <si>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</si>
  <si>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</si>
  <si>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</si>
  <si>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</si>
  <si>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</si>
  <si>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</si>
  <si>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</si>
  <si>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</si>
  <si>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</si>
  <si>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</si>
  <si>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</si>
  <si>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</si>
  <si>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</si>
  <si>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</si>
  <si>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</si>
  <si>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</si>
  <si>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</si>
  <si>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</si>
  <si>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</si>
  <si>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</si>
  <si>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</si>
  <si>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</si>
  <si>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</si>
  <si>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</si>
  <si>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</si>
  <si>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</si>
  <si>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</si>
  <si>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</si>
  <si>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</si>
  <si>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</si>
  <si>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</si>
  <si>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</si>
  <si>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</si>
  <si>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</si>
  <si>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</si>
  <si>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</si>
  <si>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</si>
  <si>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</si>
  <si>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</si>
  <si>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</si>
  <si>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</si>
  <si>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</si>
  <si>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</si>
  <si>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</si>
  <si>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</si>
  <si>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</si>
  <si>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</si>
  <si>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</si>
  <si>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</si>
  <si>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</si>
  <si>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</si>
  <si>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</si>
  <si>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</si>
  <si>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</si>
  <si>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</si>
  <si>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</si>
  <si>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</si>
  <si>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</si>
  <si>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</si>
  <si>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</si>
  <si>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</si>
  <si>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</si>
  <si>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</si>
  <si>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</si>
  <si>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</si>
  <si>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</si>
  <si>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</si>
  <si>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</si>
  <si>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</si>
  <si>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</si>
  <si>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</si>
  <si>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</si>
  <si>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</si>
  <si>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</si>
  <si>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</si>
  <si>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</si>
  <si>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</si>
  <si>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</si>
  <si>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</si>
  <si>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</si>
  <si>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</si>
  <si>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</si>
  <si>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</si>
  <si>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</si>
  <si>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</si>
  <si>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</si>
  <si>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</si>
  <si>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</si>
  <si>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</si>
  <si>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</si>
  <si>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</si>
  <si>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</si>
  <si>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</si>
  <si>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</si>
  <si>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</si>
  <si>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</si>
  <si>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</si>
  <si>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</si>
  <si>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</si>
  <si>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</si>
  <si>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</si>
  <si>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</si>
  <si>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</si>
  <si>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</si>
  <si>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</si>
  <si>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</si>
  <si>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</si>
  <si>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</si>
  <si>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</si>
  <si>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</si>
  <si>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</si>
  <si>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</si>
  <si>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</si>
  <si>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</si>
  <si>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</si>
  <si>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</si>
  <si>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</si>
  <si>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</si>
  <si>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</si>
  <si>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</si>
  <si>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</si>
  <si>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</si>
  <si>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</si>
  <si>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</si>
  <si>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</si>
  <si>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</si>
  <si>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</si>
  <si>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</si>
  <si>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</si>
  <si>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</si>
  <si>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</si>
  <si>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</si>
  <si>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</si>
  <si>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</si>
  <si>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</si>
  <si>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</si>
  <si>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</si>
  <si>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</si>
  <si>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</si>
  <si>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</si>
  <si>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</si>
  <si>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</si>
  <si>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</si>
  <si>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</si>
  <si>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</si>
  <si>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</si>
  <si>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</si>
  <si>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</si>
  <si>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</si>
  <si>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</si>
  <si>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</si>
  <si>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</si>
  <si>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</si>
  <si>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</si>
  <si>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</si>
  <si>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</si>
  <si>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</si>
  <si>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</si>
  <si>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</si>
  <si>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</si>
  <si>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</si>
  <si>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</si>
  <si>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</si>
  <si>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</si>
  <si>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</si>
  <si>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</si>
  <si>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</si>
  <si>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</si>
  <si>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</si>
  <si>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</si>
  <si>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</si>
  <si>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</si>
  <si>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</si>
  <si>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</si>
  <si>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</si>
  <si>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</si>
  <si>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</si>
  <si>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</si>
  <si>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</si>
  <si>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</si>
  <si>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</si>
  <si>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</si>
  <si>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</si>
  <si>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</si>
  <si>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</si>
  <si>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</si>
  <si>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</si>
  <si>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</si>
  <si>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</si>
  <si>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</si>
  <si>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</si>
  <si>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</si>
  <si>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</si>
  <si>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</si>
  <si>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</si>
  <si>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</si>
  <si>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</si>
  <si>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</si>
  <si>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</si>
  <si>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</si>
  <si>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</si>
  <si>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</si>
  <si>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</si>
  <si>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</si>
  <si>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</si>
  <si>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</si>
  <si>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</si>
  <si>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</si>
  <si>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</si>
  <si>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</si>
  <si>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</si>
  <si>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</si>
  <si>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</si>
  <si>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</si>
  <si>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</si>
  <si>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</si>
  <si>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</si>
  <si>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</si>
  <si>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</si>
  <si>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</si>
  <si>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</si>
  <si>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</si>
  <si>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</si>
  <si>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</si>
  <si>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</si>
  <si>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</si>
  <si>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</si>
  <si>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</si>
  <si>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</si>
  <si>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</si>
  <si>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</si>
  <si>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</si>
  <si>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</si>
  <si>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</si>
  <si>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</si>
  <si>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</si>
  <si>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</si>
  <si>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</si>
  <si>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</si>
  <si>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</si>
  <si>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</si>
  <si>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</si>
  <si>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</si>
  <si>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</si>
  <si>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</si>
  <si>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</si>
  <si>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</si>
  <si>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</si>
  <si>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</si>
  <si>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</si>
  <si>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</si>
  <si>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</si>
  <si>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</si>
  <si>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</si>
  <si>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</si>
  <si>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</si>
  <si>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</si>
  <si>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</si>
  <si>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</si>
  <si>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</si>
  <si>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</si>
  <si>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</si>
  <si>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</si>
  <si>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</si>
  <si>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</si>
  <si>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</si>
  <si>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</si>
  <si>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</si>
  <si>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</si>
  <si>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</si>
  <si>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</si>
  <si>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</si>
  <si>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</si>
  <si>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</si>
  <si>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</si>
  <si>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</si>
  <si>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</si>
  <si>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</si>
  <si>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</si>
  <si>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</si>
  <si>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</si>
  <si>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</si>
  <si>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</si>
  <si>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</si>
  <si>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</si>
  <si>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</si>
  <si>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</si>
  <si>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</si>
  <si>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</si>
  <si>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</si>
  <si>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</si>
  <si>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</si>
  <si>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</si>
  <si>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</si>
  <si>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</si>
  <si>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</si>
  <si>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</si>
  <si>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</si>
  <si>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</si>
  <si>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</si>
  <si>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</si>
  <si>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</si>
  <si>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</si>
  <si>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</si>
  <si>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</si>
  <si>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</si>
  <si>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</si>
  <si>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</si>
  <si>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</si>
  <si>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</si>
  <si>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</si>
  <si>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</si>
  <si>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</si>
  <si>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</si>
  <si>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</si>
  <si>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</si>
  <si>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</si>
  <si>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</si>
  <si>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</si>
  <si>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</si>
  <si>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</si>
  <si>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</si>
  <si>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</si>
  <si>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</si>
  <si>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</si>
  <si>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</si>
  <si>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</si>
  <si>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</si>
  <si>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</si>
  <si>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</si>
  <si>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</si>
  <si>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</si>
  <si>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</si>
  <si>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</si>
  <si>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</si>
  <si>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</si>
  <si>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</si>
  <si>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</si>
  <si>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</si>
  <si>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</si>
  <si>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</si>
  <si>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</si>
  <si>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</si>
  <si>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</si>
  <si>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</si>
  <si>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</si>
  <si>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</si>
  <si>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</si>
  <si>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</si>
  <si>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</si>
  <si>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</si>
  <si>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</si>
  <si>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</si>
  <si>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</si>
  <si>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</si>
  <si>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</si>
  <si>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</si>
  <si>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</si>
  <si>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</si>
  <si>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</si>
  <si>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</si>
  <si>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</si>
  <si>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</si>
  <si>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</si>
  <si>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</si>
  <si>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</si>
  <si>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</si>
  <si>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</si>
  <si>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</si>
  <si>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</si>
  <si>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</si>
  <si>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</si>
  <si>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</si>
  <si>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</si>
  <si>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</si>
  <si>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</si>
  <si>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</si>
  <si>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</si>
  <si>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</si>
  <si>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</si>
  <si>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</si>
  <si>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</si>
  <si>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</si>
  <si>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</si>
  <si>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</si>
  <si>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</si>
  <si>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</si>
  <si>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</si>
  <si>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</si>
  <si>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</si>
  <si>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</si>
  <si>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</si>
  <si>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</si>
  <si>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</si>
  <si>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</si>
  <si>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</si>
  <si>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</si>
  <si>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</si>
  <si>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</si>
  <si>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</si>
  <si>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</si>
  <si>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</si>
  <si>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</si>
  <si>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</si>
  <si>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</si>
  <si>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</si>
  <si>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</si>
  <si>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</si>
  <si>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</si>
  <si>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</si>
  <si>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</si>
  <si>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</si>
  <si>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</si>
  <si>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</si>
  <si>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</si>
  <si>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</si>
  <si>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</si>
  <si>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</si>
  <si>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</si>
  <si>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</si>
  <si>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</si>
  <si>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</si>
  <si>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</si>
  <si>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</si>
  <si>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</si>
  <si>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</si>
  <si>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</si>
  <si>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</si>
  <si>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</si>
  <si>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</si>
  <si>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</si>
  <si>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</si>
  <si>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</si>
  <si>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</si>
  <si>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</si>
  <si>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</si>
  <si>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</si>
  <si>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</si>
  <si>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</si>
  <si>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</si>
  <si>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</si>
  <si>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</si>
  <si>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</si>
  <si>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</si>
  <si>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</si>
  <si>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</si>
  <si>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</si>
  <si>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</si>
  <si>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</si>
  <si>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</si>
  <si>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</si>
  <si>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</si>
  <si>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</si>
  <si>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</si>
  <si>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</si>
  <si>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</si>
  <si>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</si>
  <si>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</si>
  <si>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</si>
  <si>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</si>
  <si>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</si>
  <si>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</si>
  <si>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</si>
  <si>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</si>
  <si>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</si>
  <si>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</si>
  <si>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</si>
  <si>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</si>
  <si>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</si>
  <si>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</si>
  <si>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</si>
  <si>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</si>
  <si>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</si>
  <si>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</si>
  <si>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</si>
  <si>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</si>
  <si>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</si>
  <si>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</si>
  <si>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</si>
  <si>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</si>
  <si>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</si>
  <si>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</si>
  <si>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</si>
  <si>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</si>
  <si>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</si>
  <si>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</si>
  <si>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</si>
  <si>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</si>
  <si>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</si>
  <si>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</si>
  <si>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</si>
  <si>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</si>
  <si>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</si>
  <si>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</si>
  <si>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</si>
  <si>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</si>
  <si>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</si>
  <si>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</si>
  <si>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</si>
  <si>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</si>
  <si>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</si>
  <si>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</si>
  <si>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</si>
  <si>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</si>
  <si>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</si>
  <si>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</si>
  <si>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</si>
  <si>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</si>
  <si>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</si>
  <si>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</si>
  <si>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</si>
  <si>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</si>
  <si>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</si>
  <si>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</si>
  <si>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</si>
  <si>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</si>
  <si>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</si>
  <si>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</si>
  <si>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</si>
  <si>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</si>
  <si>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</si>
  <si>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</si>
  <si>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</si>
  <si>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</si>
  <si>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</si>
  <si>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</si>
  <si>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</si>
  <si>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</si>
  <si>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</si>
  <si>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</si>
  <si>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</si>
  <si>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</si>
  <si>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</si>
  <si>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</si>
  <si>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</si>
  <si>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</si>
  <si>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</si>
  <si>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</si>
  <si>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</si>
  <si>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</si>
  <si>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</si>
  <si>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</si>
  <si>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</si>
  <si>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</si>
  <si>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</si>
  <si>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</si>
  <si>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</si>
  <si>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</si>
  <si>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</si>
  <si>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</si>
  <si>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</si>
  <si>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</si>
  <si>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</si>
  <si>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</si>
  <si>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</si>
  <si>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</si>
  <si>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</si>
  <si>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</si>
  <si>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</si>
  <si>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</si>
  <si>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</si>
  <si>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</si>
  <si>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</si>
  <si>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</si>
  <si>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</si>
  <si>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</si>
  <si>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</si>
  <si>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</si>
  <si>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</si>
  <si>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</si>
  <si>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</si>
  <si>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</si>
  <si>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</si>
  <si>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</si>
  <si>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</si>
  <si>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</si>
  <si>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</si>
  <si>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</si>
  <si>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</si>
  <si>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</si>
  <si>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</si>
  <si>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</si>
  <si>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</si>
  <si>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</si>
  <si>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</si>
  <si>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</si>
  <si>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</si>
  <si>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</si>
  <si>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</si>
  <si>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</si>
  <si>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</si>
  <si>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</si>
  <si>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</si>
  <si>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</si>
  <si>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</si>
  <si>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</si>
  <si>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</si>
  <si>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</si>
  <si>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</si>
  <si>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</si>
  <si>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</si>
  <si>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</si>
  <si>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</si>
  <si>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</si>
  <si>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</si>
  <si>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</si>
  <si>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</si>
  <si>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</si>
  <si>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</si>
  <si>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</si>
  <si>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</si>
  <si>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</si>
  <si>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</si>
  <si>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</si>
  <si>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</si>
  <si>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</si>
  <si>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</si>
  <si>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</si>
  <si>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</si>
  <si>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</si>
  <si>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</si>
  <si>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</si>
  <si>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</si>
  <si>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</si>
  <si>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</si>
  <si>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</si>
  <si>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</si>
  <si>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</si>
  <si>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</si>
  <si>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</si>
  <si>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</si>
  <si>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</si>
  <si>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</si>
  <si>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</si>
  <si>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</si>
  <si>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</si>
  <si>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</si>
  <si>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</si>
  <si>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</si>
  <si>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</si>
  <si>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</si>
  <si>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</si>
  <si>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</si>
  <si>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</si>
  <si>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</si>
  <si>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</si>
  <si>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</si>
  <si>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</si>
  <si>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</si>
  <si>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</si>
  <si>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</si>
  <si>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</si>
  <si>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</si>
  <si>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</si>
  <si>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</si>
  <si>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</si>
  <si>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</si>
  <si>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</si>
  <si>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</si>
  <si>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</si>
  <si>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</si>
  <si>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</si>
  <si>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</si>
  <si>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</si>
  <si>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</si>
  <si>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</si>
  <si>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</si>
  <si>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</si>
  <si>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</si>
  <si>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</si>
  <si>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</si>
  <si>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</si>
  <si>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</si>
  <si>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</si>
  <si>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</si>
  <si>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</si>
  <si>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</si>
  <si>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</si>
  <si>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</si>
  <si>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</si>
  <si>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</si>
  <si>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</si>
  <si>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</si>
  <si>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</si>
  <si>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</si>
  <si>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</si>
  <si>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</si>
  <si>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</si>
  <si>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</si>
  <si>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</si>
  <si>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</si>
  <si>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</si>
  <si>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</si>
  <si>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</si>
  <si>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</si>
  <si>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</si>
  <si>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</si>
  <si>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</si>
  <si>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</si>
  <si>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</si>
  <si>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</si>
  <si>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</si>
  <si>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</si>
  <si>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</si>
  <si>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</si>
  <si>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</si>
  <si>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</si>
  <si>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</si>
  <si>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</si>
  <si>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</si>
  <si>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</si>
  <si>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</si>
  <si>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</si>
  <si>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</si>
  <si>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</si>
  <si>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</si>
  <si>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</si>
  <si>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</si>
  <si>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</si>
  <si>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</si>
  <si>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</si>
  <si>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</si>
  <si>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</si>
  <si>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</si>
  <si>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</si>
  <si>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</si>
  <si>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</si>
  <si>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</si>
  <si>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</si>
  <si>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</si>
  <si>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</si>
  <si>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</si>
  <si>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</si>
  <si>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</si>
  <si>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</si>
  <si>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</si>
  <si>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</si>
  <si>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</si>
  <si>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</si>
  <si>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</si>
  <si>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</si>
  <si>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</si>
  <si>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</si>
  <si>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</si>
  <si>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</si>
  <si>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</si>
  <si>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</si>
  <si>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</si>
  <si>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</si>
  <si>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</si>
  <si>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</si>
  <si>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</si>
  <si>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</si>
  <si>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</si>
  <si>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</si>
  <si>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</si>
  <si>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</si>
  <si>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</si>
  <si>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</si>
  <si>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</si>
  <si>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</si>
  <si>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</si>
  <si>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</si>
  <si>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</si>
  <si>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</si>
  <si>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</si>
  <si>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</si>
  <si>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</si>
  <si>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</si>
  <si>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</si>
  <si>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</si>
  <si>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</si>
  <si>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</si>
  <si>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</si>
  <si>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</si>
  <si>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</si>
  <si>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</si>
  <si>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</si>
  <si>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</si>
  <si>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</si>
  <si>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</si>
  <si>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</si>
  <si>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</si>
  <si>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</si>
  <si>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</si>
  <si>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</si>
  <si>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</si>
  <si>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</si>
  <si>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</si>
  <si>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</si>
  <si>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</si>
  <si>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</si>
  <si>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</si>
  <si>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</si>
  <si>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</si>
  <si>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</si>
  <si>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</si>
  <si>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</si>
  <si>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</si>
  <si>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</si>
  <si>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</si>
  <si>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</si>
  <si>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</si>
  <si>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</si>
  <si>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</si>
  <si>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</si>
  <si>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</si>
  <si>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</si>
  <si>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</si>
  <si>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</si>
  <si>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</si>
  <si>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</si>
  <si>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</si>
  <si>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</si>
  <si>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</si>
  <si>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</si>
  <si>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</si>
  <si>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</si>
  <si>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</si>
  <si>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</si>
  <si>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</si>
  <si>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</si>
  <si>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</si>
  <si>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</si>
  <si>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</si>
  <si>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</si>
  <si>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</si>
  <si>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</si>
  <si>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</si>
  <si>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</si>
  <si>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</si>
  <si>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</si>
  <si>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</si>
  <si>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</si>
  <si>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</si>
  <si>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</si>
  <si>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</si>
  <si>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</si>
  <si>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</si>
  <si>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</si>
  <si>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</si>
  <si>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</si>
  <si>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</si>
  <si>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</si>
  <si>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</si>
  <si>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</si>
  <si>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</si>
  <si>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</si>
  <si>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</si>
  <si>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</si>
  <si>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</si>
  <si>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</si>
  <si>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</si>
  <si>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</si>
  <si>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</si>
  <si>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</si>
  <si>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</si>
  <si>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</si>
  <si>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</si>
  <si>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</si>
  <si>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</si>
  <si>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</si>
  <si>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</si>
  <si>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</si>
  <si>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</si>
  <si>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</si>
  <si>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</si>
  <si>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</si>
  <si>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</si>
  <si>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</si>
  <si>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</si>
  <si>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</si>
  <si>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</si>
  <si>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</si>
  <si>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</si>
  <si>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</si>
  <si>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</si>
  <si>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</si>
  <si>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</si>
  <si>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</si>
  <si>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</si>
  <si>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</si>
  <si>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</si>
  <si>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</si>
  <si>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</si>
  <si>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</si>
  <si>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</si>
  <si>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</si>
  <si>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</si>
  <si>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</si>
  <si>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</si>
  <si>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</si>
  <si>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</si>
  <si>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</si>
  <si>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</si>
  <si>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</si>
  <si>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</si>
  <si>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</si>
  <si>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</si>
  <si>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</si>
  <si>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</si>
  <si>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</si>
  <si>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</si>
  <si>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</si>
  <si>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</si>
  <si>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</si>
  <si>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</si>
  <si>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</si>
  <si>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</si>
  <si>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</si>
  <si>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</si>
  <si>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</si>
  <si>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</si>
  <si>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</si>
  <si>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</si>
  <si>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</si>
  <si>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</si>
  <si>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</si>
  <si>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</si>
  <si>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</si>
  <si>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</si>
  <si>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</si>
  <si>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</si>
  <si>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</si>
  <si>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</si>
  <si>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</si>
  <si>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</si>
  <si>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</si>
  <si>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</si>
  <si>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</si>
  <si>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</si>
  <si>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</si>
  <si>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</si>
  <si>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</si>
  <si>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</si>
  <si>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</si>
  <si>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</si>
  <si>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</si>
  <si>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</si>
  <si>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</si>
  <si>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</si>
  <si>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</si>
  <si>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</si>
  <si>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</si>
  <si>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</si>
  <si>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</si>
  <si>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</si>
  <si>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</si>
  <si>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</si>
  <si>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</si>
  <si>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</si>
  <si>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</si>
  <si>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</si>
  <si>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</si>
  <si>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</si>
  <si>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</si>
  <si>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</si>
  <si>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</si>
  <si>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</si>
  <si>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</si>
  <si>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</si>
  <si>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</si>
  <si>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</si>
  <si>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</si>
  <si>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</si>
  <si>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</si>
  <si>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</si>
  <si>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</si>
  <si>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</si>
  <si>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</si>
  <si>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</si>
  <si>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</si>
  <si>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</si>
  <si>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</si>
  <si>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</si>
  <si>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</si>
  <si>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</si>
  <si>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</si>
  <si>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</si>
  <si>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</si>
  <si>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</si>
  <si>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</si>
  <si>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</si>
  <si>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</si>
  <si>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</si>
  <si>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</si>
  <si>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</si>
  <si>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</si>
  <si>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</si>
  <si>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</si>
  <si>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</si>
  <si>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</si>
  <si>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</si>
  <si>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</si>
  <si>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</si>
  <si>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</si>
  <si>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</si>
  <si>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</si>
  <si>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</si>
  <si>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</si>
  <si>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</si>
  <si>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</si>
  <si>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</si>
  <si>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</si>
  <si>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</si>
  <si>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</si>
  <si>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</si>
  <si>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</si>
  <si>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</si>
  <si>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</si>
  <si>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</si>
  <si>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</si>
  <si>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</si>
  <si>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</si>
  <si>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</si>
  <si>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</si>
  <si>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</si>
  <si>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</si>
  <si>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</si>
  <si>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</si>
  <si>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</si>
  <si>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</si>
  <si>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</si>
  <si>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</si>
  <si>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</si>
  <si>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</si>
  <si>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</si>
  <si>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</si>
  <si>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</si>
  <si>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</si>
  <si>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</si>
  <si>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</si>
  <si>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</si>
  <si>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</si>
  <si>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</si>
  <si>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</si>
  <si>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</si>
  <si>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</si>
  <si>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</si>
  <si>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</si>
  <si>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</si>
  <si>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</si>
  <si>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</si>
  <si>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</si>
  <si>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</si>
  <si>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</si>
  <si>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</si>
  <si>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</si>
  <si>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</si>
  <si>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</si>
  <si>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</si>
  <si>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</si>
  <si>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</si>
  <si>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</si>
  <si>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</si>
  <si>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</si>
  <si>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</si>
  <si>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</si>
  <si>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</si>
  <si>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</si>
  <si>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</si>
  <si>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</si>
  <si>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</si>
  <si>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</si>
  <si>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</si>
  <si>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</si>
  <si>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</si>
  <si>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</si>
  <si>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</si>
  <si>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</si>
  <si>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</si>
  <si>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</si>
  <si>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</si>
  <si>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</si>
  <si>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</si>
  <si>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</si>
  <si>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</si>
  <si>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</si>
  <si>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</si>
  <si>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</si>
  <si>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</si>
  <si>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</si>
  <si>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</si>
  <si>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</si>
  <si>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</si>
  <si>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</si>
  <si>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</si>
  <si>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</si>
  <si>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</si>
  <si>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</si>
  <si>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</si>
  <si>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</si>
  <si>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</si>
  <si>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</si>
  <si>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</si>
  <si>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</si>
  <si>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</si>
  <si>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</si>
  <si>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</si>
  <si>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</si>
  <si>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</si>
  <si>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</si>
  <si>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</si>
  <si>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</si>
  <si>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</si>
  <si>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</si>
  <si>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</si>
  <si>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</si>
  <si>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</si>
  <si>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</si>
  <si>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</si>
  <si>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</si>
  <si>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</si>
  <si>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</si>
  <si>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</si>
  <si>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</si>
  <si>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</si>
  <si>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</si>
  <si>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</si>
  <si>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</si>
  <si>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</si>
  <si>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</si>
  <si>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</si>
  <si>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</si>
  <si>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</si>
  <si>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</si>
  <si>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</si>
  <si>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</si>
  <si>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</si>
  <si>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</si>
  <si>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</si>
  <si>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</si>
  <si>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</si>
  <si>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</si>
  <si>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</si>
  <si>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</si>
  <si>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</si>
  <si>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</si>
  <si>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</si>
  <si>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</si>
  <si>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</si>
  <si>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</si>
  <si>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</si>
  <si>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</si>
  <si>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</si>
  <si>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</si>
  <si>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</si>
  <si>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</si>
  <si>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</si>
  <si>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</si>
  <si>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</si>
  <si>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</si>
  <si>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</si>
  <si>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</si>
  <si>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</si>
  <si>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</si>
  <si>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</si>
  <si>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</si>
  <si>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</si>
  <si>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</si>
  <si>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</si>
  <si>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</si>
  <si>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</si>
  <si>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</si>
  <si>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</si>
  <si>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</si>
  <si>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</si>
  <si>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</si>
  <si>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</si>
  <si>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</si>
  <si>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</si>
  <si>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</si>
  <si>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</si>
  <si>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</si>
  <si>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</si>
  <si>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</si>
  <si>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</si>
  <si>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</si>
  <si>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</si>
  <si>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</si>
  <si>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</si>
  <si>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</si>
  <si>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</si>
  <si>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</si>
  <si>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</si>
  <si>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</si>
  <si>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</si>
  <si>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</si>
  <si>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</si>
  <si>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</si>
  <si>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</si>
  <si>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</si>
  <si>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</si>
  <si>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</si>
  <si>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</si>
  <si>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</si>
  <si>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</si>
  <si>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</si>
  <si>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</si>
  <si>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</si>
  <si>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</si>
  <si>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</si>
  <si>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</si>
  <si>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</si>
  <si>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</si>
  <si>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</si>
  <si>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</si>
  <si>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</si>
  <si>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</si>
  <si>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</si>
  <si>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</si>
  <si>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</si>
  <si>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</si>
  <si>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</si>
  <si>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</si>
  <si>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</si>
  <si>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</si>
  <si>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</si>
  <si>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</si>
  <si>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</si>
  <si>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</si>
  <si>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</si>
  <si>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</si>
  <si>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</si>
  <si>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</si>
  <si>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</si>
  <si>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</si>
  <si>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</si>
  <si>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</si>
  <si>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</si>
  <si>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</si>
  <si>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</si>
  <si>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</si>
  <si>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</si>
  <si>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</si>
  <si>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</si>
  <si>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</si>
  <si>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</si>
  <si>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</si>
  <si>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</si>
  <si>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</si>
  <si>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</si>
  <si>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</si>
  <si>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</si>
  <si>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</si>
  <si>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</si>
  <si>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</si>
  <si>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</si>
  <si>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</si>
  <si>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</si>
  <si>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</si>
  <si>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</si>
  <si>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</si>
  <si>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</si>
  <si>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</si>
  <si>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</si>
  <si>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</si>
  <si>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</si>
  <si>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</si>
  <si>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</si>
  <si>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</si>
  <si>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</si>
  <si>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</si>
  <si>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</si>
  <si>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</si>
  <si>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</si>
  <si>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</si>
  <si>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</si>
  <si>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</si>
  <si>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</si>
  <si>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</si>
  <si>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</si>
  <si>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</si>
  <si>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</si>
  <si>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</si>
  <si>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</si>
  <si>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</si>
  <si>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</si>
  <si>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</si>
  <si>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</si>
  <si>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</si>
  <si>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</si>
  <si>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</si>
  <si>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</si>
  <si>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</si>
  <si>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</si>
  <si>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</si>
  <si>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</si>
  <si>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</si>
  <si>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</si>
  <si>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</si>
  <si>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</si>
  <si>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</si>
  <si>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</si>
  <si>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</si>
  <si>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</si>
  <si>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</si>
  <si>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</si>
  <si>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</si>
  <si>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</si>
  <si>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</si>
  <si>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</si>
  <si>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</si>
  <si>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</si>
  <si>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</si>
  <si>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</si>
  <si>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</si>
  <si>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</si>
  <si>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</si>
  <si>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</si>
  <si>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</si>
  <si>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</si>
  <si>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</si>
  <si>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</si>
  <si>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</si>
  <si>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</si>
  <si>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</si>
  <si>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</si>
  <si>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</si>
  <si>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</si>
  <si>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</si>
  <si>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</si>
  <si>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</si>
  <si>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</si>
  <si>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</si>
  <si>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</si>
  <si>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</si>
  <si>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</si>
  <si>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</si>
  <si>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</si>
  <si>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</si>
  <si>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</si>
  <si>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</si>
  <si>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</si>
  <si>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</si>
  <si>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</si>
  <si>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</si>
  <si>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</si>
  <si>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</si>
  <si>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</si>
  <si>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</si>
  <si>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</si>
  <si>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</si>
  <si>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</si>
  <si>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</si>
  <si>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</si>
  <si>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</si>
  <si>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</si>
  <si>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</si>
  <si>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</si>
  <si>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</si>
  <si>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</si>
  <si>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</si>
  <si>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</si>
  <si>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</si>
  <si>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</si>
  <si>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</si>
  <si>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</si>
  <si>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</si>
  <si>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</si>
  <si>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</si>
  <si>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</si>
  <si>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</si>
  <si>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</si>
  <si>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</si>
  <si>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</si>
  <si>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</si>
  <si>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</si>
  <si>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</si>
  <si>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</si>
  <si>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</si>
  <si>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</si>
  <si>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</si>
  <si>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</si>
  <si>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</si>
  <si>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</si>
  <si>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</si>
  <si>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</si>
  <si>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</si>
  <si>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</si>
  <si>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</si>
  <si>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</si>
  <si>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</si>
  <si>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</si>
  <si>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</si>
  <si>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</si>
  <si>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</si>
  <si>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</si>
  <si>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</si>
  <si>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</si>
  <si>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</si>
  <si>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</si>
  <si>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</si>
  <si>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</si>
  <si>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</si>
  <si>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</si>
  <si>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</si>
  <si>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</si>
  <si>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</si>
  <si>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</si>
  <si>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</si>
  <si>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</si>
  <si>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</si>
  <si>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</si>
  <si>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</si>
  <si>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</si>
  <si>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</si>
  <si>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</si>
  <si>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</si>
  <si>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</si>
  <si>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</si>
  <si>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</si>
  <si>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</si>
  <si>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</si>
  <si>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</si>
  <si>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</si>
  <si>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</si>
  <si>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</si>
  <si>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</si>
  <si>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</si>
  <si>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</si>
  <si>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</si>
  <si>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</si>
  <si>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</si>
  <si>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</si>
  <si>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</si>
  <si>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</si>
  <si>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</si>
  <si>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</si>
  <si>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</si>
  <si>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</si>
  <si>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</si>
  <si>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</si>
  <si>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</si>
  <si>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</si>
  <si>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</si>
  <si>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</si>
  <si>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</si>
  <si>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</si>
  <si>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</si>
  <si>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</si>
  <si>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</si>
  <si>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</si>
  <si>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</si>
  <si>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</si>
  <si>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</si>
  <si>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</si>
  <si>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</si>
  <si>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</si>
  <si>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</si>
  <si>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</si>
  <si>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</si>
  <si>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</si>
  <si>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</si>
  <si>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</si>
  <si>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</si>
  <si>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</si>
  <si>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</si>
  <si>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</si>
  <si>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</si>
  <si>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</si>
  <si>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</si>
  <si>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</si>
  <si>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</si>
  <si>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</si>
  <si>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</si>
  <si>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</si>
  <si>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</si>
  <si>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</si>
  <si>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</si>
  <si>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</si>
  <si>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</si>
  <si>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</si>
  <si>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</si>
  <si>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</si>
  <si>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</si>
  <si>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</si>
  <si>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</si>
  <si>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</si>
  <si>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</si>
  <si>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</si>
  <si>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</si>
  <si>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</si>
  <si>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</si>
  <si>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</si>
  <si>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</si>
  <si>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</si>
  <si>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</si>
  <si>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</si>
  <si>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</si>
  <si>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</si>
  <si>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</si>
  <si>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</si>
  <si>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</si>
  <si>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</si>
  <si>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</si>
  <si>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</si>
  <si>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</si>
  <si>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</si>
  <si>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</si>
  <si>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</si>
  <si>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</si>
  <si>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</si>
  <si>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</si>
  <si>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</si>
  <si>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</si>
  <si>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</si>
  <si>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</si>
  <si>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</si>
  <si>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</si>
  <si>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</si>
  <si>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</si>
  <si>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</si>
  <si>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</si>
  <si>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</si>
  <si>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</si>
  <si>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</si>
  <si>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</si>
  <si>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</si>
  <si>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</si>
  <si>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</si>
  <si>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</si>
  <si>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</si>
  <si>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</si>
  <si>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</si>
  <si>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</si>
  <si>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</si>
  <si>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</si>
  <si>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</si>
  <si>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</si>
  <si>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</si>
  <si>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</si>
  <si>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</si>
  <si>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</si>
  <si>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</si>
  <si>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</si>
  <si>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</si>
  <si>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</si>
  <si>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</si>
  <si>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</si>
  <si>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</si>
  <si>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</si>
  <si>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</si>
  <si>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</si>
  <si>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</si>
  <si>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</si>
  <si>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</si>
  <si>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</si>
  <si>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</si>
  <si>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</si>
  <si>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</si>
  <si>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</si>
  <si>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</si>
  <si>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</si>
  <si>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</si>
  <si>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</si>
  <si>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</si>
  <si>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</si>
  <si>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</si>
  <si>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</si>
  <si>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</si>
  <si>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</si>
  <si>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</si>
  <si>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</si>
  <si>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</si>
  <si>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</si>
  <si>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</si>
  <si>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</si>
  <si>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</si>
  <si>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</si>
  <si>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</si>
  <si>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</si>
  <si>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</si>
  <si>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</si>
  <si>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</si>
  <si>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</si>
  <si>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</si>
  <si>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</si>
  <si>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</si>
  <si>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</si>
  <si>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</si>
  <si>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</si>
  <si>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</si>
  <si>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</si>
  <si>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</si>
  <si>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</si>
  <si>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</si>
  <si>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</si>
  <si>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</si>
  <si>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</si>
  <si>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</si>
  <si>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</si>
  <si>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</si>
  <si>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</si>
  <si>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</si>
  <si>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</si>
  <si>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</si>
  <si>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</si>
  <si>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</si>
  <si>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</si>
  <si>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</si>
  <si>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</si>
  <si>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</si>
  <si>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</si>
  <si>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</si>
  <si>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</si>
  <si>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</si>
  <si>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</si>
  <si>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</si>
  <si>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</si>
  <si>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</si>
  <si>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</si>
  <si>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</si>
  <si>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</si>
  <si>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</si>
  <si>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</si>
  <si>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</si>
  <si>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</si>
  <si>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</si>
  <si>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</si>
  <si>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</si>
  <si>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</si>
  <si>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</si>
  <si>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</si>
  <si>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</si>
  <si>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</si>
  <si>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</si>
  <si>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</si>
  <si>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</si>
  <si>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</si>
  <si>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</si>
  <si>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</si>
  <si>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</si>
  <si>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</si>
  <si>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</si>
  <si>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</si>
  <si>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</si>
  <si>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</si>
  <si>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</si>
  <si>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</si>
  <si>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</si>
  <si>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</si>
  <si>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</si>
  <si>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</si>
  <si>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</si>
  <si>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</si>
  <si>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</si>
  <si>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</si>
  <si>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</si>
  <si>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</si>
  <si>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</si>
  <si>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</si>
  <si>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</si>
  <si>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</si>
  <si>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</si>
  <si>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</si>
  <si>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</si>
  <si>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</si>
  <si>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</si>
  <si>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</si>
  <si>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</si>
  <si>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</si>
  <si>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</si>
  <si>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</si>
  <si>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</si>
  <si>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</si>
  <si>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</si>
  <si>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</si>
  <si>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</si>
  <si>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</si>
  <si>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</si>
  <si>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</si>
  <si>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</si>
  <si>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</si>
  <si>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</si>
  <si>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</si>
  <si>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</si>
  <si>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</si>
  <si>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</si>
  <si>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</si>
  <si>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</si>
  <si>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</si>
  <si>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</si>
  <si>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</si>
  <si>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</si>
  <si>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</si>
  <si>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</si>
  <si>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</si>
  <si>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</si>
  <si>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</si>
  <si>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</si>
  <si>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</si>
  <si>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</si>
  <si>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</si>
  <si>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</si>
  <si>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</si>
  <si>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</si>
  <si>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</si>
  <si>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</si>
  <si>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</si>
  <si>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</si>
  <si>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</si>
  <si>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</si>
  <si>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</si>
  <si>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</si>
  <si>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</si>
  <si>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</si>
  <si>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</si>
  <si>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</si>
  <si>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</si>
  <si>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</si>
  <si>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</si>
  <si>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</si>
  <si>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</si>
  <si>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</si>
  <si>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</si>
  <si>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</si>
  <si>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</si>
  <si>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</si>
  <si>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</si>
  <si>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</si>
  <si>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</si>
  <si>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</si>
  <si>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</si>
  <si>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</si>
  <si>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</si>
  <si>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</si>
  <si>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</si>
  <si>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</si>
  <si>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</si>
  <si>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</si>
  <si>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</si>
  <si>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</si>
  <si>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</si>
  <si>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</si>
  <si>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</si>
  <si>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</si>
  <si>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</si>
  <si>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</si>
  <si>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</si>
  <si>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</si>
  <si>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</si>
  <si>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</si>
  <si>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</si>
  <si>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</si>
  <si>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</si>
  <si>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</si>
  <si>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</si>
  <si>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</si>
  <si>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</si>
  <si>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</si>
  <si>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</si>
  <si>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</si>
  <si>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</si>
  <si>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</si>
  <si>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</si>
  <si>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</si>
  <si>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</si>
  <si>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</si>
  <si>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</si>
  <si>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</si>
  <si>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</si>
  <si>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</si>
  <si>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</si>
  <si>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</si>
  <si>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</si>
  <si>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</si>
  <si>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</si>
  <si>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</si>
  <si>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</si>
  <si>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</si>
  <si>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</si>
  <si>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</si>
  <si>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</si>
  <si>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</si>
  <si>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</si>
  <si>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</si>
  <si>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</si>
  <si>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</si>
  <si>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</si>
  <si>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</si>
  <si>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</si>
  <si>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</si>
  <si>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</si>
  <si>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</si>
  <si>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</si>
  <si>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</si>
  <si>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</si>
  <si>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</si>
  <si>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</si>
  <si>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</si>
  <si>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</si>
  <si>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</si>
  <si>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</si>
  <si>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</si>
  <si>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</si>
  <si>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</si>
  <si>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</si>
  <si>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</si>
  <si>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</si>
  <si>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</si>
  <si>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</si>
  <si>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</si>
  <si>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</si>
  <si>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</si>
  <si>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</si>
  <si>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</si>
  <si>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</si>
  <si>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</si>
  <si>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</si>
  <si>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</si>
  <si>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</si>
  <si>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</si>
  <si>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</si>
  <si>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</si>
  <si>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</si>
  <si>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</si>
  <si>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</si>
  <si>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</si>
  <si>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</si>
  <si>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</si>
  <si>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</si>
  <si>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</si>
  <si>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</si>
  <si>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</si>
  <si>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</si>
  <si>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</si>
  <si>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</si>
  <si>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</si>
  <si>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</si>
  <si>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</si>
  <si>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</si>
  <si>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</si>
  <si>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</si>
  <si>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</si>
  <si>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</si>
  <si>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</si>
  <si>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</si>
  <si>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</si>
  <si>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</si>
  <si>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</si>
  <si>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</si>
  <si>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</si>
  <si>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</si>
  <si>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</si>
  <si>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</si>
  <si>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</si>
  <si>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</si>
  <si>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</si>
  <si>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</si>
  <si>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</si>
  <si>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</si>
  <si>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</si>
  <si>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</si>
  <si>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</si>
  <si>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</si>
  <si>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</si>
  <si>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</si>
  <si>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</si>
  <si>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</si>
  <si>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</si>
  <si>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</si>
  <si>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</si>
  <si>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</si>
  <si>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</si>
  <si>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</si>
  <si>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</si>
  <si>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</si>
  <si>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</si>
  <si>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</si>
  <si>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</si>
  <si>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</si>
  <si>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</si>
  <si>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</si>
  <si>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</si>
  <si>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</si>
  <si>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</si>
  <si>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</si>
  <si>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</si>
  <si>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</si>
  <si>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</si>
  <si>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</si>
  <si>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</si>
  <si>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</si>
  <si>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</si>
  <si>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</si>
  <si>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</si>
  <si>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</si>
  <si>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</si>
  <si>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</si>
  <si>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</si>
  <si>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</si>
  <si>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</si>
  <si>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</si>
  <si>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</si>
  <si>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</si>
  <si>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</si>
  <si>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</si>
  <si>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</si>
  <si>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</si>
  <si>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</si>
  <si>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</si>
  <si>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</si>
  <si>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</si>
  <si>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</si>
  <si>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</si>
  <si>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</si>
  <si>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</si>
  <si>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</si>
  <si>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</si>
  <si>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</si>
  <si>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</si>
  <si>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</si>
  <si>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</si>
  <si>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</si>
  <si>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</si>
  <si>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</si>
  <si>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</si>
  <si>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</si>
  <si>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</si>
  <si>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</si>
  <si>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</si>
  <si>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</si>
  <si>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</si>
  <si>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</si>
  <si>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</si>
  <si>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</si>
  <si>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</si>
  <si>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</si>
  <si>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</si>
  <si>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</si>
  <si>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</si>
  <si>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</si>
  <si>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</si>
  <si>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</si>
  <si>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</si>
  <si>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</si>
  <si>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</si>
  <si>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</si>
  <si>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</si>
  <si>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</si>
  <si>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</si>
  <si>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</si>
  <si>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</si>
  <si>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</si>
  <si>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</si>
  <si>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</si>
  <si>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</si>
  <si>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</si>
  <si>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</si>
  <si>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</si>
  <si>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</si>
  <si>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</si>
  <si>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</si>
  <si>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</si>
  <si>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</si>
  <si>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</si>
  <si>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</si>
  <si>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</si>
  <si>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</si>
  <si>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</si>
  <si>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</si>
  <si>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</si>
  <si>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</si>
  <si>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</si>
  <si>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</si>
  <si>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</si>
  <si>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</si>
  <si>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</si>
  <si>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</si>
  <si>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</si>
  <si>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</si>
  <si>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</si>
  <si>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</si>
  <si>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</si>
  <si>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</si>
  <si>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</si>
  <si>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</si>
  <si>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</si>
  <si>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</si>
  <si>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</si>
  <si>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</si>
  <si>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</si>
  <si>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</si>
  <si>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</si>
  <si>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</si>
  <si>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</si>
  <si>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</si>
  <si>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</si>
  <si>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</si>
  <si>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</si>
  <si>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</si>
  <si>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</si>
  <si>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</si>
  <si>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</si>
  <si>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</si>
  <si>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</si>
  <si>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</si>
  <si>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</si>
  <si>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</si>
  <si>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</si>
  <si>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</si>
  <si>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</si>
  <si>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</si>
  <si>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</si>
  <si>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</si>
  <si>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</si>
  <si>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</si>
  <si>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</si>
  <si>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</si>
  <si>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</si>
  <si>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</si>
  <si>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</si>
  <si>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</si>
  <si>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</si>
  <si>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</si>
  <si>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</si>
  <si>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</si>
  <si>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</si>
  <si>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</si>
  <si>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</si>
  <si>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</si>
  <si>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</si>
  <si>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</si>
  <si>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</si>
  <si>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</si>
  <si>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</si>
  <si>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</si>
  <si>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</si>
  <si>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</si>
  <si>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</si>
  <si>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</si>
  <si>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</si>
  <si>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</si>
  <si>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</si>
  <si>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</si>
  <si>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</si>
  <si>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</si>
  <si>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</si>
  <si>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</si>
  <si>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</si>
  <si>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</si>
  <si>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</si>
  <si>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</si>
  <si>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</si>
  <si>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</si>
  <si>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</si>
  <si>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</si>
  <si>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</si>
  <si>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</si>
  <si>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</si>
  <si>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</si>
  <si>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</si>
  <si>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</si>
  <si>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</si>
  <si>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</si>
  <si>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</si>
  <si>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</si>
  <si>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</si>
  <si>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</si>
  <si>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</si>
  <si>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</si>
  <si>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</si>
  <si>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</si>
  <si>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</si>
  <si>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</si>
  <si>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</si>
  <si>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</si>
  <si>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</si>
  <si>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</si>
  <si>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</si>
  <si>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</si>
  <si>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</si>
  <si>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</si>
  <si>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</si>
  <si>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</si>
  <si>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</si>
  <si>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</si>
  <si>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</si>
  <si>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</si>
  <si>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</si>
  <si>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</si>
  <si>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</si>
  <si>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</si>
  <si>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</si>
  <si>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</si>
  <si>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</si>
  <si>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</si>
  <si>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</si>
  <si>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</si>
  <si>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</si>
  <si>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</si>
  <si>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</si>
  <si>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</si>
  <si>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</si>
  <si>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</si>
  <si>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</si>
  <si>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</si>
  <si>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</si>
  <si>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</si>
  <si>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</si>
  <si>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</si>
  <si>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</si>
  <si>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</si>
  <si>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</si>
  <si>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</si>
  <si>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</si>
  <si>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</si>
  <si>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</si>
  <si>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</si>
  <si>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</si>
  <si>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</si>
  <si>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</si>
  <si>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</si>
  <si>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</si>
  <si>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</si>
  <si>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</si>
  <si>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</si>
  <si>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</si>
  <si>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</si>
  <si>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</si>
  <si>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</si>
  <si>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</si>
  <si>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</si>
  <si>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</si>
  <si>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</si>
  <si>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</si>
  <si>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</si>
  <si>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</si>
  <si>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</si>
  <si>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</si>
  <si>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</si>
  <si>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</si>
  <si>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</si>
  <si>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</si>
  <si>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</si>
  <si>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</si>
  <si>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</si>
  <si>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</si>
  <si>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</si>
  <si>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</si>
  <si>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</si>
  <si>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</si>
  <si>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</si>
  <si>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</si>
  <si>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</si>
  <si>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</si>
  <si>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</si>
  <si>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</si>
  <si>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</si>
  <si>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</si>
  <si>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</si>
  <si>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</si>
  <si>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</si>
  <si>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</si>
  <si>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</si>
  <si>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</si>
  <si>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</si>
  <si>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</si>
  <si>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</si>
  <si>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</si>
  <si>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</si>
  <si>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</si>
  <si>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</si>
  <si>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</si>
  <si>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</si>
  <si>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</si>
  <si>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</si>
  <si>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</si>
  <si>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</si>
  <si>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</si>
  <si>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</si>
  <si>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</si>
  <si>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</si>
  <si>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</si>
  <si>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</si>
  <si>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</si>
  <si>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</si>
  <si>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</si>
  <si>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</si>
  <si>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</si>
  <si>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</si>
  <si>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</si>
  <si>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</si>
  <si>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</si>
  <si>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</si>
  <si>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</si>
  <si>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</si>
  <si>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</si>
  <si>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</si>
  <si>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</si>
  <si>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</si>
  <si>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</si>
  <si>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</si>
  <si>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</si>
  <si>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</si>
  <si>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</si>
  <si>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</si>
  <si>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</si>
  <si>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</si>
  <si>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</si>
  <si>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</si>
  <si>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</si>
  <si>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</si>
  <si>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</si>
  <si>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</si>
  <si>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</si>
  <si>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</si>
  <si>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</si>
  <si>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</si>
  <si>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</si>
  <si>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</si>
  <si>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</si>
  <si>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</si>
  <si>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</si>
  <si>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</si>
  <si>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</si>
  <si>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</si>
  <si>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</si>
  <si>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</si>
  <si>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</si>
  <si>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</si>
  <si>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</si>
  <si>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</si>
  <si>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</si>
  <si>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</si>
  <si>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</si>
  <si>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</si>
  <si>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</si>
  <si>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</si>
  <si>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</si>
  <si>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</si>
  <si>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</si>
  <si>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</si>
  <si>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</si>
  <si>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</si>
  <si>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</si>
  <si>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</si>
  <si>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</si>
  <si>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</si>
  <si>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</si>
  <si>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</si>
  <si>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</si>
  <si>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</si>
  <si>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</si>
  <si>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</si>
  <si>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</si>
  <si>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</si>
  <si>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</si>
  <si>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</si>
  <si>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</si>
  <si>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</si>
  <si>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</si>
  <si>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</si>
  <si>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</si>
  <si>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</si>
  <si>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</si>
  <si>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</si>
  <si>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</si>
  <si>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</si>
  <si>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</si>
  <si>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</si>
  <si>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</si>
  <si>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</si>
  <si>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</si>
  <si>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</si>
  <si>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</si>
  <si>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</si>
  <si>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</si>
  <si>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</si>
  <si>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</si>
  <si>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</si>
  <si>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</si>
  <si>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</si>
  <si>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</si>
  <si>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</si>
  <si>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</si>
  <si>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</si>
  <si>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</si>
  <si>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</si>
  <si>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</si>
  <si>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</si>
  <si>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</si>
  <si>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</si>
  <si>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</si>
  <si>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</si>
  <si>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</si>
  <si>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</si>
  <si>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</si>
  <si>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</si>
  <si>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</si>
  <si>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</si>
  <si>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</si>
  <si>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</si>
  <si>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</si>
  <si>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</si>
  <si>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</si>
  <si>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</si>
  <si>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</si>
  <si>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</si>
  <si>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</si>
  <si>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</si>
  <si>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</si>
  <si>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</si>
  <si>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</si>
  <si>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</si>
  <si>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</si>
  <si>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</si>
  <si>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</si>
  <si>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</si>
  <si>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</si>
  <si>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</si>
  <si>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</si>
  <si>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</si>
  <si>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</si>
  <si>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</si>
  <si>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</si>
  <si>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</si>
  <si>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</si>
  <si>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</si>
  <si>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</si>
  <si>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</si>
  <si>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</si>
  <si>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</si>
  <si>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</si>
  <si>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</si>
  <si>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</si>
  <si>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</si>
  <si>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</si>
  <si>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</si>
  <si>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</si>
  <si>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</si>
  <si>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</si>
  <si>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</si>
  <si>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</si>
  <si>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</si>
  <si>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</si>
  <si>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</si>
  <si>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</si>
  <si>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</si>
  <si>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</si>
  <si>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</si>
  <si>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</si>
  <si>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</si>
  <si>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</si>
  <si>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</si>
  <si>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</si>
  <si>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</si>
  <si>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</si>
  <si>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</si>
  <si>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</si>
  <si>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</si>
  <si>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</si>
  <si>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</si>
  <si>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</si>
  <si>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</si>
  <si>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</si>
  <si>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</si>
  <si>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</si>
  <si>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</si>
  <si>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</si>
  <si>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</si>
  <si>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</si>
  <si>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</si>
  <si>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</si>
  <si>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</si>
  <si>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</si>
  <si>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</si>
  <si>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</si>
  <si>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</si>
  <si>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</si>
  <si>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</si>
  <si>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</si>
  <si>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</si>
  <si>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</si>
  <si>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</si>
  <si>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</si>
  <si>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</si>
  <si>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</si>
  <si>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</si>
  <si>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</si>
  <si>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</si>
  <si>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</si>
  <si>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</si>
  <si>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</si>
  <si>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</si>
  <si>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</si>
  <si>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</si>
  <si>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</si>
  <si>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</si>
  <si>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</si>
  <si>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</si>
  <si>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</si>
  <si>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</si>
  <si>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</si>
  <si>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</si>
  <si>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</si>
  <si>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</si>
  <si>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</si>
  <si>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</si>
  <si>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</si>
  <si>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</si>
  <si>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</si>
  <si>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</si>
  <si>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</si>
  <si>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</si>
  <si>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</si>
  <si>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</si>
  <si>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</si>
  <si>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</si>
  <si>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</si>
  <si>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</si>
  <si>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</si>
  <si>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</si>
  <si>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</si>
  <si>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</si>
  <si>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</si>
  <si>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</si>
  <si>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</si>
  <si>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</si>
  <si>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</si>
  <si>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</si>
  <si>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</si>
  <si>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</si>
  <si>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</si>
  <si>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</si>
  <si>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</si>
  <si>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</si>
  <si>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</si>
  <si>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</si>
  <si>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</si>
  <si>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</si>
  <si>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</si>
  <si>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</si>
  <si>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</si>
  <si>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</si>
  <si>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</si>
  <si>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</si>
  <si>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</si>
  <si>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</si>
  <si>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</si>
  <si>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</si>
  <si>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</si>
  <si>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</si>
  <si>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</si>
  <si>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</si>
  <si>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</si>
  <si>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</si>
  <si>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</si>
  <si>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</si>
  <si>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</si>
  <si>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</si>
  <si>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</si>
  <si>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</si>
  <si>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</si>
  <si>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</si>
  <si>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</si>
  <si>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</si>
  <si>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</si>
  <si>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</si>
  <si>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</si>
  <si>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</si>
  <si>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</si>
  <si>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</si>
  <si>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</si>
  <si>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</si>
  <si>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</si>
  <si>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</si>
  <si>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</si>
  <si>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</si>
  <si>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</si>
  <si>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</si>
  <si>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</si>
  <si>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</si>
  <si>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</si>
  <si>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</si>
  <si>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</si>
  <si>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</si>
  <si>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</si>
  <si>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</si>
  <si>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</si>
  <si>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</si>
  <si>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</si>
  <si>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</si>
  <si>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</si>
  <si>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</si>
  <si>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</si>
  <si>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</si>
  <si>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</si>
  <si>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</si>
  <si>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</si>
  <si>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</si>
  <si>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</si>
  <si>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</si>
  <si>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</si>
  <si>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</si>
  <si>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</si>
  <si>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</si>
  <si>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</si>
  <si>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</si>
  <si>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</si>
  <si>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</si>
  <si>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</si>
  <si>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</si>
  <si>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</si>
  <si>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</si>
  <si>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</si>
  <si>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</si>
  <si>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</si>
  <si>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</si>
  <si>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</si>
  <si>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</si>
  <si>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</si>
  <si>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</si>
  <si>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</si>
  <si>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</si>
  <si>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</si>
  <si>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</si>
  <si>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</si>
  <si>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</si>
  <si>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</si>
  <si>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</si>
  <si>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</si>
  <si>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</si>
  <si>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</si>
  <si>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</si>
  <si>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</si>
  <si>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</si>
  <si>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</si>
  <si>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</si>
  <si>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</si>
  <si>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</si>
  <si>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</si>
  <si>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</si>
  <si>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</si>
  <si>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</si>
  <si>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</si>
  <si>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</si>
  <si>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</si>
  <si>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</si>
  <si>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</si>
  <si>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</si>
  <si>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</si>
  <si>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</si>
  <si>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</si>
  <si>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</si>
  <si>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</si>
  <si>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</si>
  <si>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</si>
  <si>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</si>
  <si>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</si>
  <si>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</si>
  <si>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</si>
  <si>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</si>
  <si>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</si>
  <si>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</si>
  <si>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</si>
  <si>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</si>
  <si>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</si>
  <si>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</si>
  <si>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</si>
  <si>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</si>
  <si>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</si>
  <si>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</si>
  <si>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</si>
  <si>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</si>
  <si>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</si>
  <si>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</si>
  <si>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</si>
  <si>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</si>
  <si>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</si>
  <si>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</si>
  <si>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</si>
  <si>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</si>
  <si>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</si>
  <si>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</si>
  <si>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</si>
  <si>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</si>
  <si>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</si>
  <si>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</si>
  <si>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</si>
  <si>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</si>
  <si>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</si>
  <si>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</si>
  <si>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</si>
  <si>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</si>
  <si>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</si>
  <si>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</si>
  <si>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</si>
  <si>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</si>
  <si>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</si>
  <si>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</si>
  <si>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</si>
  <si>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</si>
  <si>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</si>
  <si>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</si>
  <si>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</si>
  <si>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</si>
  <si>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</si>
  <si>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</si>
  <si>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</si>
  <si>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</si>
  <si>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</si>
  <si>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</si>
  <si>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</si>
  <si>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</si>
  <si>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</si>
  <si>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</si>
  <si>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</si>
  <si>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</si>
  <si>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</si>
  <si>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</si>
  <si>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</si>
  <si>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</si>
  <si>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</si>
  <si>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</si>
  <si>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</si>
  <si>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</si>
  <si>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</si>
  <si>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</si>
  <si>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</si>
  <si>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</si>
  <si>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</si>
  <si>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</si>
  <si>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</si>
  <si>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</si>
  <si>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</si>
  <si>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</si>
  <si>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</si>
  <si>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</si>
  <si>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</si>
  <si>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</si>
  <si>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</si>
  <si>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</si>
  <si>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</si>
  <si>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</si>
  <si>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</si>
  <si>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</si>
  <si>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</si>
  <si>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</si>
  <si>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</si>
  <si>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</si>
  <si>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</si>
  <si>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</si>
  <si>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</si>
  <si>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</si>
  <si>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</si>
  <si>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</si>
  <si>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</si>
  <si>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</si>
  <si>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</si>
  <si>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</si>
  <si>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</si>
  <si>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</si>
  <si>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</si>
  <si>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</si>
  <si>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</si>
  <si>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</si>
  <si>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</si>
  <si>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</si>
  <si>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</si>
  <si>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</si>
  <si>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</si>
  <si>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</si>
  <si>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</si>
  <si>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</si>
  <si>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</si>
  <si>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</si>
  <si>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</si>
  <si>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</si>
  <si>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</si>
  <si>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</si>
  <si>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</si>
  <si>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</si>
  <si>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</si>
  <si>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</si>
  <si>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</si>
  <si>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</si>
  <si>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</si>
  <si>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</si>
  <si>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</si>
  <si>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</si>
  <si>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</si>
  <si>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</si>
  <si>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</si>
  <si>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</si>
  <si>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</si>
  <si>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</si>
  <si>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</si>
  <si>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</si>
  <si>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</si>
  <si>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</si>
  <si>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</si>
  <si>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</si>
  <si>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</si>
  <si>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</si>
  <si>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</si>
  <si>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</si>
  <si>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team at site</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</si>
  <si>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</si>
  <si>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</si>
  <si>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</si>
  <si>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</si>
  <si>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</si>
  <si>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</si>
  <si>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</si>
  <si>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</si>
  <si>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</si>
  <si>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</si>
  <si>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</si>
  <si>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</si>
  <si>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</si>
  <si>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</si>
  <si>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</si>
  <si>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</si>
  <si>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</si>
  <si>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</si>
  <si>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</si>
  <si>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 xml:space="preserve">ETA </t>
  </si>
  <si>
    <t>PCM-20251101-00000499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</si>
</sst>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299.42943402777746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45962.377859953704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45962.377859953704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45962.377859953704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45962.377859953704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45962.377859953704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45962.377859953704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45962.377859953704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45962.377859953704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45962.377859953704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45962.377859953704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45962.377859953704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45962.377859953704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45962.377859953704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45962.377859953704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45962.377859953704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45962.377859953704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45962.377859953704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45962.377859953704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45962.377859953704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45962.377859953704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45962.377859953704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45962.377859953704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45962.377859953704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45962.377859953704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45962.377859953704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45962.377859953704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45962.377859953704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45962.377859953704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45962.377859953704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45962.377859953704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45962.377859953704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45962.377859953704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45962.377859953704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45962.377859953704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45962.377859953704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45962.377859953704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45962.377859953704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45962.377859953704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45962.377859953704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45962.377859953704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45962.377859953704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45962.377859953704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45962.377859953704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45962.377859953704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45962.377859953704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45962.377859953704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45962.377859953704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45962.377859953704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45962.377859953704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45962.377859953704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45962.377859953704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45962.377859953704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45962.377859953704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45962.377859953704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45962.377859953704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45962.377859953704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45962.377859953704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45962.377859953704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45962.377859953704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45962.377859953704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45962.377859953704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45962.377859953704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45962.377859953704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45962.377859953704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45962.377859953704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45962.377859953704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45962.377859953704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45962.377859953704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45962.377859953704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45962.377859953704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45962.377859953704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45962.377859953704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45962.377859953704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45962.377859953704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45962.377859953704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45962.377859953704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45962.377859953704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45962.377859953704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45962.377859953704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45962.377859953704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45962.377859953704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45962.377859953704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45962.377859953704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45962.377859953704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45962.377859953704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45962.377859953704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45962.377859953704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45962.377859953704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45962.377859953704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45962.377859953704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45962.377859953704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45962.377859953704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45962.377859953704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45962.377859953704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45962.377859953704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45962.377859953704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45962.377859953704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45962.377859953704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45962.377859953704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45962.377859953704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45962.377859953704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45962.377859953704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45962.377859953704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45962.377859953704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45962.377859953704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45962.377859953704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45962.377859953704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45962.377859953704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45962.377859953704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45962.377859953704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45962.377859953704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45962.377859953704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45962.377859953704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45962.377859953704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45962.377859953704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45962.377859953704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45962.377859953704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45962.377859953704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45962.377859953704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45962.377859953704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45962.377859953704</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45962.377859953704</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137.37802199074213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3.6357766203727806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0.15967708333482733</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0.1396307870381861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0.12232754629803821</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0.10007060185307637</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7.5302083336282521E-2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2.4954861110018101E-2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45962.377859953704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45962.377859953704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45962.377859953704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45962.377859953704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45962.377859953704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45962.377859953704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45962.377859953704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45962.377859953704</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45962.377859953704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45962.377859953704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45962.377859953704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45962.377859953704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45962.377859953704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45962.377859953704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45962.377859953704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45962.377859953704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45962.377859953704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45962.377859953704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45962.377859953704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45962.377859953704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45962.377859953704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45962.377859953704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45962.377859953704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45962.377859953704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45962.377859953704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45962.377859953704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45962.377859953704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45962.377859953704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45962.377859953704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45962.377859953704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45962.377859953704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45962.377859953704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45962.377859953704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45962.377859953704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45962.377859953704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45962.377859953704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45962.377859953704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45962.377859953704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45962.377859953704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45962.377859953704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45962.377859953704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45962.377859953704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45962.377859953704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45962.377859953704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45962.377859953704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45962.377859953704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45962.377859953704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45962.377859953704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45962.377859953704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45962.377859953704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45962.377859953704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45962.377859953704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45962.377859953704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45962.377859953704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45962.377859953704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45962.377859953704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45962.377859953704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45962.377859953704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45962.377859953704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45962.377859953704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45962.377859953704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45962.377859953704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45962.377859953704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45962.377859953704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45962.377859953704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45962.377859953704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45962.377859953704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45962.377859953704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45962.377859953704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45962.377859953704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45962.377859953704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45962.377859953704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45962.377859953704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45962.377859953704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45962.377859953704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45962.377859953704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45962.377859953704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45962.377859953704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45962.377859953704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45962.377859953704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45962.377859953704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45962.377859953704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45962.377859953704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45962.377859953704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45962.377859953704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45962.377859953704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45962.377859953704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45962.377859953704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45962.377859953704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45962.377859953704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45962.377859953704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45962.377859953704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45962.377859953704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45962.377859953704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45962.377859953704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45962.377859953704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45962.377859953704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45962.377859953704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45962.377859953704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45962.377859953704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45962.377859953704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45962.377859953704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45962.377859953704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45962.377859953704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45962.377859953704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45962.377859953704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45962.377859953704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45962.377859953704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45962.377859953704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45962.377859953704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45962.377859953704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45962.377859953704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45962.377859953704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45962.377859953704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45962.377859953704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45962.377859953704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45962.377859953704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45962.377859953704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45962.377859953704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45962.377859953704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45962.377859953704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45962.377859953704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45962.377859953704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45962.377859953704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45962.377859953704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45962.377859953704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45962.377859953704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45962.377859953704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45962.377859953704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45962.377859953704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45962.377859953704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45962.377859953704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45962.377859953704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45962.377859953704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45962.377859953704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45962.377859953704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45962.377859953704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45962.377859953704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45962.377859953704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45962.377859953704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45962.377859953704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45962.377859953704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45962.377859953704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45962.377859953704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45962.377859953704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45962.377859953704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45962.377859953704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45962.377859953704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45962.377859953704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45962.377859953704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45962.377859953704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45962.377859953704</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45962.377859953704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45962.377859953704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45962.377859953704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45962.377859953704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45962.377859953704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45962.377859953704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45962.377859953704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45962.377859953704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45962.377859953704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45962.377859953704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45962.377859953704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45962.377859953704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45962.377859953704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45962.377859953704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45962.377859953704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45962.377859953704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45962.377859953704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45962.377859953704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45962.377859953704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45962.377859953704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45962.377859953704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45962.377859953704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45962.377859953704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45962.377859953704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45962.377859953704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45962.377859953704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45962.377859953704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45962.377859953704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45962.377859953704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45962.377859953704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45962.377859953704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45962.377859953704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45962.377859953704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45962.377859953704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45962.377859953704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45962.377859953704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45962.377859953704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45962.377859953704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45962.377859953704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45962.377859953704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45962.377859953704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45962.377859953704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45962.377859953704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45962.377859953704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45962.377859953704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45962.377859953704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45962.377859953704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45962.377859953704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45962.377859953704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45962.377859953704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45962.377859953704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45962.377859953704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45962.377859953704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45962.377859953704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45962.377859953704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45962.377859953704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45962.377859953704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45962.377859953704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45962.377859953704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45962.377859953704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45962.377859953704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45962.377859953704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45962.377859953704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45962.377859953704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45962.377859953704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45962.377859953704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45962.377859953704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45962.377859953704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45962.377859953704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45962.377859953704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45962.377859953704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45962.377859953704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45962.377859953704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45962.377859953704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45962.377859953704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45962.377859953704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45962.377859953704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45962.377859953704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45962.377859953704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45962.377859953704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45962.377859953704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45962.377859953704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45962.377859953704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45962.377859953704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45962.377859953704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45962.377859953704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45962.377859953704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45962.377859953704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45962.377859953704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45962.377859953704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45962.377859953704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45962.377859953704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45962.377859953704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45962.377859953704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45962.377859953704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45962.377859953704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45962.377859953704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45962.377859953704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45962.377859953704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45962.377859953704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45962.377859953704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45962.377859953704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45962.377859953704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45962.377859953704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45962.377859953704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45962.377859953704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45962.377859953704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45962.377859953704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45962.377859953704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45962.377859953704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45962.377859953704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45962.377859953704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45962.377859953704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45962.377859953704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45962.377859953704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45962.377859953704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45962.377859953704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45962.377859953704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45962.377859953704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45962.377859953704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45962.377859953704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45962.377859953704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45962.377859953704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45962.377859953704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45962.377859953704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45962.377859953704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45962.377859953704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45962.377859953704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45962.377859953704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45962.377859953704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45962.377859953704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45962.377859953704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45962.377859953704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45962.377859953704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45962.377859953704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45962.377859953704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45962.377859953704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45962.377859953704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45962.377859953704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45962.377859953704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45962.377859953704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45962.377859953704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45962.377859953704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45962.377859953704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45962.377859953704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45962.377859953704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45962.377859953704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45962.377859953704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45962.377859953704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45962.377859953704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45962.377859953704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45962.377859953704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45962.377859953704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45962.377859953704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45962.377859953704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45962.377859953704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45962.377859953704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45962.377859953704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45962.377859953704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45962.377859953704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45962.377859953704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45962.377859953704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45962.377859953704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45962.377859953704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45962.377859953704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45962.377859953704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45962.377859953704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45962.377859953704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45962.377859953704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45962.377859953704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45962.377859953704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45962.377859953704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45962.377859953704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45962.377859953704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45962.377859953704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45962.377859953704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45962.377859953704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45962.377859953704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45962.377859953704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45962.377859953704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45962.377859953704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45962.377859953704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45962.377859953704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45962.377859953704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45962.377859953704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45962.377859953704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45962.377859953704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45962.377859953704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45962.377859953704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45962.377859953704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45962.377859953704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45962.377859953704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45962.377859953704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45962.377859953704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45962.377859953704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45962.377859953704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45962.377859953704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45962.377859953704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45962.377859953704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45962.377859953704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45962.377859953704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45962.377859953704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45962.377859953704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45962.377859953704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45962.377859953704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45962.377859953704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45962.377859953704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45962.377859953704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45962.377859953704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45962.377859953704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45962.377859953704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45962.377859953704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45962.377859953704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45962.377859953704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45962.377859953704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45962.377859953704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45962.377859953704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45962.377859953704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45962.377859953704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45962.377859953704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45962.377859953704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45962.377859953704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45962.377859953704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45962.377859953704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45962.377859953704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45962.377859953704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45962.377859953704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45962.377859953704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45962.377859953704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45962.377859953704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45962.377859953704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45962.377859953704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45962.377859953704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45962.377859953704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45962.377859953704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45962.377859953704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45962.377859953704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45962.377859953704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45962.377859953704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45962.377859953704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45962.377859953704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45962.377859953704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45962.377859953704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45962.377859953704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45962.377859953704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45962.377859953704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45962.377859953704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45962.377859953704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45962.377859953704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45962.377859953704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45962.377859953704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45962.377859953704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45962.377859953704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45962.377859953704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45962.377859953704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45962.377859953704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45962.377859953704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45962.377859953704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45962.377859953704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45962.377859953704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45962.377859953704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45962.377859953704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45962.377859953704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45962.377859953704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45962.377859953704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45962.377859953704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45962.377859953704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45962.377859953704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45962.377859953704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45962.377859953704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45962.377859953704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45962.377859953704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45962.377859953704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45962.377859953704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45962.377859953704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45962.377859953704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45962.377859953704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45962.377859953704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45962.377859953704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45962.377859953704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45962.377859953704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45962.377859953704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45962.377859953704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45962.377859953704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45962.377859953704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45962.377859953704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45962.377859953704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45962.377859953704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45962.377859953704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45962.377859953704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45962.377859953704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45962.377859953704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45962.377859953704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45962.377859953704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45962.377859953704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45962.377859953704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45962.377859953704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45962.377859953704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45962.377859953704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45962.377859953704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45962.377859953704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45962.377859953704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45962.377859953704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45962.377859953704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45962.377859953704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45962.377859953704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45962.377859953704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45962.377859953704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45962.377859953704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45962.377859953704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45962.377859953704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45962.377859953704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45962.377859953704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45962.377859953704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45962.377859953704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45962.377859953704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45962.377859953704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45962.377859953704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45962.377859953704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45962.377859953704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45962.377859953704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45962.377859953704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45962.377859953704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45962.377859953704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45962.377859953704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45962.377859953704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45962.377859953704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45962.377859953704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45962.377859953704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45962.377859953704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45962.377859953704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45962.377859953704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45962.377859953704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45962.377859953704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45962.377859953704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45962.377859953704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45962.377859953704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45962.377859953704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45962.377859953704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45962.377859953704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45962.377859953704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45962.377859953704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45962.377859953704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45962.377859953704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45962.377859953704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45962.377859953704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45962.377859953704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45962.377859953704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45962.377859953704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45962.377859953704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45962.377859953704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45962.377859953704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45962.377859953704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45962.377859953704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45962.377859953704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45962.377859953704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45962.377859953704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45962.377859953704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45962.377859953704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45962.377859953704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45962.377859953704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45962.377859953704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45962.377859953704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45962.377859953704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45962.377859953704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45962.377859953704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45962.377859953704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45962.377859953704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45962.377859953704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45962.377859953704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45962.377859953704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45962.377859953704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45962.377859953704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45962.377859953704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45962.377859953704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45962.377859953704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45962.377859953704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45962.377859953704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45962.377859953704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45962.377859953704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45962.377859953704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45962.377859953704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45962.377859953704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45962.377859953704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45962.377859953704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45962.377859953704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45962.377859953704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45962.377859953704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45962.377859953704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45962.377859953704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45962.377859953704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45962.377859953704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45962.377859953704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45962.377859953704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45962.377859953704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45962.377859953704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45962.377859953704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45962.377859953704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45962.377859953704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45962.377859953704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45962.377859953704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45962.377859953704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45962.377859953704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45962.377859953704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45962.377859953704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45962.377859953704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45962.377859953704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45962.377859953704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45962.377859953704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45962.377859953704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45962.377859953704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45962.377859953704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45962.377859953704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45962.377859953704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45962.377859953704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45962.377859953704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45962.377859953704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45962.377859953704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45962.377859953704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45962.377859953704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45962.377859953704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45962.377859953704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45962.377859953704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45962.377859953704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45962.377859953704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45962.377859953704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45962.377859953704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45962.377859953704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45962.377859953704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45962.377859953704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45962.377859953704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45962.377859953704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45962.377859953704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45962.377859953704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45962.377859953704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45962.377859953704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45962.377859953704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45962.377859953704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45962.377859953704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45962.377859953704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45962.377859953704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45962.377859953704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45962.377859953704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45962.377859953704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45962.377859953704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45962.377859953704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45962.377859953704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45962.377859953704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45962.377859953704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45962.377859953704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45962.377859953704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45962.377859953704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45962.377859953704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45962.377859953704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45962.377859953704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45962.377859953704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45962.377859953704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45962.377859953704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45962.377859953704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45962.377859953704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45962.377859953704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45962.377859953704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45962.377859953704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45962.377859953704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45962.377859953704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45962.377859953704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45962.377859953704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45962.377859953704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45962.377859953704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45962.377859953704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45962.377859953704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45962.377859953704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45962.377859953704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45962.377859953704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45962.377859953704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45962.377859953704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45962.377859953704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45962.377859953704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45962.377859953704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45962.377859953704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45962.377859953704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45962.377859953704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45962.377859953704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45962.377859953704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45962.377859953704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45962.377859953704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45962.377859953704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45962.377859953704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45962.377859953704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45962.377859953704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45962.377859953704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45962.377859953704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45962.377859953704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45962.377859953704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45962.377859953704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45962.377859953704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45962.377859953704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45962.377859953704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45962.377859953704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45962.377859953704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45962.377859953704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45962.377859953704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45962.377859953704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45962.377859953704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45962.377859953704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45962.377859953704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45962.377859953704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45962.377859953704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45962.377859953704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45962.377859953704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45962.377859953704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45962.377859953704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45962.377859953704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45962.377859953704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45962.377859953704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45962.377859953704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45962.377859953704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45962.377859953704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45962.377859953704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45962.377859953704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45962.377859953704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45962.377859953704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45962.377859953704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45962.377859953704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45962.377859953704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45962.377859953704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45962.377859953704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45962.377859953704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45962.377859953704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45962.377859953704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45962.377859953704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45962.377859953704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45962.377859953704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45962.377859953704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45962.377859953704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45962.377859953704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45962.377859953704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45962.377859953704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45962.377859953704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45962.377859953704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45962.377859953704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45962.377859953704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45962.377859953704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45962.377859953704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45962.377859953704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45962.377859953704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45962.377859953704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45962.377859953704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45962.377859953704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45962.377859953704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45962.377859953704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45962.377859953704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45962.377859953704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45962.377859953704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45962.377859953704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45962.377859953704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45962.377859953704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45962.377859953704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45962.377859953704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45962.377859953704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45962.377859953704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45962.377859953704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45962.377859953704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45962.377859953704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45962.377859953704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45962.377859953704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45962.377859953704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45962.377859953704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45962.377859953704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45962.377859953704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45962.377859953704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45962.377859953704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45962.377859953704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45962.377859953704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45962.377859953704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45962.377859953704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45962.377859953704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45962.377859953704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45962.377859953704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45962.377859953704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45962.377859953704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45962.377859953704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45962.377859953704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45962.377859953704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45962.377859953704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45962.377859953704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45962.377859953704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45962.377859953704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45962.377859953704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45962.377859953704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45962.377859953704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45962.377859953704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45962.377859953704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45962.377859953704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45962.377859953704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45962.377859953704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45962.377859953704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45962.377859953704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45962.377859953704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45962.377859953704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45962.377859953704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45962.377859953704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45962.377859953704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45962.377859953704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45962.377859953704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45962.377859953704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45962.377859953704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45962.377859953704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45962.377859953704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45962.377859953704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45962.377859953704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45962.377859953704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45962.377859953704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45962.377859953704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45962.377859953704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45962.377859953704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45962.377859953704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45962.377859953704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45962.377859953704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45962.377859953704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45962.377859953704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45962.377859953704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45962.377859953704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45962.377859953704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45962.377859953704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45962.377859953704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45962.377859953704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45962.377859953704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45962.377859953704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45962.377859953704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45962.377859953704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45962.377859953704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45962.377859953704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45962.377859953704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45962.377859953704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45962.377859953704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45962.377859953704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45962.377859953704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45962.377859953704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45962.377859953704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45962.377859953704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45962.377859953704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45962.377859953704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45962.377859953704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45962.377859953704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45962.377859953704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45962.377859953704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45962.377859953704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45962.377859953704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45962.377859953704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45962.377859953704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45962.377859953704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45962.377859953704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45962.377859953704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45962.377859953704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45962.377859953704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45962.377859953704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45962.377859953704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45962.377859953704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45962.377859953704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45962.377859953704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45962.377859953704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45962.377859953704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45962.377859953704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45962.377859953704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45962.377859953704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45962.377859953704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45962.377859953704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45962.377859953704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45962.377859953704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45962.377859953704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45962.377859953704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45962.377859953704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45962.377859953704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45962.377859953704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45962.377859953704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45962.377859953704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45962.377859953704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45962.377859953704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45962.377859953704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45962.377859953704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45962.377859953704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45962.377859953704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45962.377859953704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45962.377859953704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45962.377859953704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45962.377859953704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45962.377859953704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45962.377859953704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45962.377859953704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45962.377859953704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45962.377859953704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45962.377859953704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45962.377859953704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45962.377859953704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45962.377859953704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45962.377859953704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45962.377859953704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45962.377859953704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45962.377859953704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45962.377859953704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45962.377859953704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45962.377859953704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45962.377859953704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45962.377859953704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45962.377859953704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45962.377859953704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45962.377859953704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45962.377859953704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45962.377859953704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45962.377859953704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45962.377859953704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45962.377859953704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45962.377859953704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45962.377859953704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45962.377859953704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45962.377859953704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45962.377859953704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45962.377859953704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45962.377859953704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45962.377859953704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45962.377859953704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45962.377859953704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45962.377859953704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45962.377859953704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45962.377859953704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45962.377859953704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45962.377859953704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45962.377859953704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45962.377859953704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45962.377859953704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45962.377859953704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45962.377859953704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45962.377859953704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45962.377859953704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45962.377859953704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45962.377859953704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45962.377859953704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45962.377859953704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45962.377859953704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45962.377859953704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45962.377859953704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45962.377859953704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45962.377859953704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45962.377859953704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45962.377859953704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45962.377859953704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45962.377859953704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45962.377859953704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45962.377859953704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45962.377859953704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45962.377859953704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45962.377859953704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45962.377859953704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45962.377859953704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45962.377859953704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45962.377859953704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45962.377859953704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45962.377859953704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45962.377859953704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45962.377859953704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45962.377859953704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45962.377859953704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45962.377859953704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45962.377859953704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45962.377859953704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45962.377859953704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45962.377859953704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45962.377859953704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45962.377859953704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45962.377859953704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45962.377859953704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45962.377859953704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45962.377859953704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45962.377859953704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45962.377859953704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45962.377859953704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45962.377859953704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45962.377859953704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45962.377859953704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45962.377859953704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45962.377859953704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45962.377859953704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45962.377859953704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45962.377859953704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45962.377859953704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45962.377859953704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45962.377859953704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45962.377859953704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45962.377859953704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45962.377859953704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45962.377859953704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45962.377859953704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45962.377859953704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45962.377859953704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45962.377859953704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45962.377859953704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45962.377859953704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45962.377859953704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45962.377859953704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45962.377859953704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45962.377859953704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45962.377859953704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45962.377859953704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45962.377859953704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45962.377859953704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45962.377859953704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45962.377859953704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45962.377859953704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45962.377859953704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45962.377859953704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45962.377859953704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45962.377859953704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45962.377859953704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45962.377859953704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45962.377859953704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45962.377859953704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45962.377859953704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45962.377859953704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45962.377859953704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45962.377859953704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45962.377859953704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45962.377859953704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45962.377859953704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45962.377859953704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45962.377859953704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45962.377859953704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45962.377859953704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45962.377859953704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45962.377859953704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45962.377859953704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45962.377859953704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45962.377859953704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45962.377859953704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45962.377859953704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45962.377859953704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45962.377859953704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45962.377859953704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45962.377859953704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45962.377859953704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45962.377859953704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45962.377859953704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45962.377859953704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45962.377859953704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45962.377859953704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45962.377859953704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45962.377859953704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45962.377859953704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45962.377859953704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45962.377859953704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45962.377859953704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45962.377859953704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45962.377859953704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45962.377859953704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45962.377859953704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45962.377859953704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45962.377859953704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45962.377859953704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45962.377859953704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45962.377859953704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45962.377859953704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45962.377859953704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45962.377859953704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45962.377859953704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45962.377859953704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45962.377859953704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45962.377859953704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45962.377859953704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45962.377859953704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45962.377859953704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45962.377859953704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45962.377859953704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45962.377859953704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45962.377859953704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45962.377859953704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45962.377859953704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45962.377859953704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45962.377859953704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45962.377859953704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45962.377859953704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45962.377859953704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45962.377859953704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45962.377859953704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45962.377859953704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45962.377859953704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45962.377859953704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45962.377859953704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45962.377859953704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45962.377859953704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45962.377859953704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45962.377859953704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45962.377859953704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45962.377859953704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45962.377859953704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45962.377859953704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45962.377859953704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45962.377859953704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45962.377859953704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45962.377859953704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45962.377859953704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45962.377859953704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45962.377859953704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45962.377859953704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45962.377859953704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45962.377859953704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45962.377859953704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45962.377859953704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45962.377859953704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45962.377859953704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45962.377859953704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45962.377859953704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45962.377859953704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45962.377859953704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45962.377859953704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45962.377859953704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45962.377859953704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45962.377859953704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45962.377859953704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45962.377859953704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45962.377859953704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45962.377859953704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45962.377859953704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45962.377859953704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45962.377859953704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45962.377859953704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45962.377859953704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45962.377859953704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45962.377859953704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45962.377859953704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45962.377859953704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45962.377859953704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45962.377859953704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45962.377859953704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45962.377859953704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45962.377859953704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45962.377859953704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45962.377859953704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45962.377859953704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45962.377859953704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45962.377859953704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45962.377859953704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45962.377859953704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45962.377859953704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45962.377859953704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45962.377859953704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45962.377859953704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45962.377859953704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45962.377859953704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45962.377859953704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45962.377859953704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45962.377859953704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45962.377859953704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45962.377859953704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45962.377859953704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45962.377859953704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45962.377859953704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45962.377859953704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45962.377859953704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45962.377859953704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45962.377859953704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45962.377859953704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45962.377859953704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45962.377859953704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45962.377859953704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45962.377859953704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45962.377859953704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45962.377859953704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45962.377859953704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45962.377859953704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45962.377859953704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45962.377859953704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45962.377859953704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45962.377859953704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45962.377859953704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45962.377859953704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45962.377859953704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45962.377859953704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45962.377859953704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45962.377859953704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45962.377859953704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45962.377859953704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45962.377859953704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45962.377859953704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45962.377859953704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45962.377859953704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45962.377859953704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45962.377859953704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45962.377859953704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45962.377859953704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45962.377859953704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45962.377859953704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45962.377859953704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45962.377859953704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45962.377859953704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45962.377859953704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45962.377859953704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45962.377859953704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45962.377859953704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45962.377859953704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45962.377859953704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45962.377859953704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45962.377859953704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45962.377859953704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45962.377859953704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45962.377859953704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45962.377859953704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45962.377859953704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45962.377859953704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45962.377859953704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45962.377859953704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45962.377859953704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45962.377859953704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45962.377859953704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45962.377859953704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45962.377859953704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45962.377859953704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45962.377859953704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45962.377859953704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45962.377859953704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45962.377859953704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45962.377859953704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45962.377859953704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45962.377859953704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45962.377859953704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45962.377859953704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45962.377859953704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45962.377859953704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45962.377859953704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45962.377859953704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45962.377859953704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45962.377859953704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45962.377859953704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45962.377859953704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45962.377859953704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45962.377859953704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45962.377859953704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45962.377859953704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45962.377859953704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45962.377859953704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45962.377859953704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45962.377859953704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45962.377859953704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45962.377859953704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45962.377859953704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45962.377859953704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45962.377859953704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45962.377859953704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45962.377859953704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45962.377859953704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45962.377859953704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45962.377859953704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45962.377859953704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45962.377859953704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45962.377859953704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45962.377859953704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45962.377859953704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45962.377859953704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45962.377859953704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45962.377859953704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45962.377859953704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45962.377859953704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45962.377859953704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45962.377859953704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45962.377859953704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45962.377859953704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45962.377859953704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45962.377859953704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45962.377859953704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45962.377859953704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45962.377859953704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45962.377859953704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45962.377859953704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45962.377859953704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45962.377859953704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45962.377859953704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45962.377859953704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45962.377859953704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45962.377859953704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45962.377859953704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45962.377859953704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45962.377859953704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45962.377859953704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45962.377859953704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45962.377859953704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45962.377859953704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45962.377859953704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45962.377859953704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45962.377859953704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45962.377859953704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45962.377859953704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45962.377859953704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258.8971423611074</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1.4091099537035916</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4.343865740520414E-2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0.13787152777513256</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1.0336805557017215E-2</v>
      </c>
      <c r="H6" s="123">
        <v>45962.36141203704</v>
      </c>
      <c r="I6" s="119" t="str">
        <f>IFERROR(VLOOKUP(D6,DB!A:F,6,0),"")</f>
        <v>SCECO</v>
      </c>
      <c r="J6" s="119" t="str">
        <f>IFERROR(VLOOKUP(D6,DB!A:G,7,0),"")</f>
        <v>Dead</v>
      </c>
      <c r="K6" s="125" t="s">
        <v>39128</v>
      </c>
      <c r="L6" s="121" t="str">
        <f>IFERROR(VLOOKUP(D6,DB!A:I,9,0),"")</f>
        <v>Latis</v>
      </c>
    </row>
    <row r="7" spans="1:16" ht="15" customHeight="1">
      <c r="A7" s="119" t="s">
        <v>39129</v>
      </c>
      <c r="B7" s="119" t="str">
        <f>IFERROR(VLOOKUP(D7,DB!A:K,11,0),"")</f>
        <v>R4</v>
      </c>
      <c r="C7" s="120">
        <v>2</v>
      </c>
      <c r="D7" s="94" t="s">
        <v>36782</v>
      </c>
      <c r="E7" s="98" t="s">
        <v>39021</v>
      </c>
      <c r="F7" s="123"/>
      <c r="G7" s="124">
        <f ca="1">IFERROR(NOW()-F7,"")</f>
        <v>45962.377859953704</v>
      </c>
      <c r="H7" s="123">
        <v>45962.352060185185</v>
      </c>
      <c r="I7" s="119" t="str">
        <f>IFERROR(VLOOKUP(D7,DB!A:F,6,0),"")</f>
        <v>Generator-SG</v>
      </c>
      <c r="J7" s="119" t="str">
        <f>IFERROR(VLOOKUP(D7,DB!A:G,7,0),"")</f>
        <v>Dead</v>
      </c>
      <c r="K7" s="125" t="s">
        <v>39130</v>
      </c>
      <c r="L7" s="121" t="str">
        <f>IFERROR(VLOOKUP(D7,DB!A:I,9,0),"")</f>
        <v>Latis</v>
      </c>
    </row>
    <row r="8" spans="1:16" ht="15" customHeight="1">
      <c r="A8" s="119"/>
      <c r="B8" s="119" t="str">
        <f>IFERROR(VLOOKUP(D8,DB!A:K,11,0),"")</f>
        <v/>
      </c>
      <c r="C8" s="120"/>
      <c r="D8" s="121"/>
      <c r="E8" s="98"/>
      <c r="F8" s="123"/>
      <c r="G8" s="124">
        <f ca="1">IFERROR(NOW()-F8,"")</f>
        <v>45962.377859953704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45962.377859953704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45962.377859953704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45962.377859953704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45962.377859953704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45962.377859953704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45962.377859953704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45962.377859953704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45962.377859953704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45962.377859953704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45962.377859953704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45962.377859953704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45962.377859953704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45962.377859953704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45962.377859953704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45962.377859953704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45962.377859953704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45962.377859953704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45962.377859953704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45962.377859953704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45962.377859953704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45962.377859953704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45962.377859953704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45962.377859953704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45962.377859953704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45962.377859953704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45962.377859953704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45962.377859953704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45962.377859953704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45962.377859953704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45962.377859953704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45962.377859953704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45962.377859953704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45962.377859953704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45962.377859953704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45962.377859953704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45962.377859953704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45962.377859953704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45962.377859953704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45962.377859953704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45962.377859953704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45962.377859953704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45962.377859953704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45962.377859953704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45962.377859953704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45962.377859953704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45962.377859953704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45962.377859953704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45962.377859953704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45962.377859953704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45962.377859953704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45962.377859953704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45962.377859953704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45962.377859953704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45962.377859953704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45962.377859953704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45962.377859953704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45962.377859953704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45962.377859953704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45962.377859953704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45962.377859953704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45962.377859953704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45962.377859953704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45962.377859953704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45962.377859953704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45962.377859953704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45962.377859953704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45962.377859953704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45962.377859953704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45962.377859953704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45962.377859953704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45962.377859953704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45962.377859953704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45962.377859953704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45962.377859953704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45962.377859953704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45962.377859953704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45962.377859953704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45962.377859953704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45962.377859953704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45962.377859953704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45962.377859953704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45962.377859953704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45962.377859953704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45962.377859953704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45962.377859953704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45962.377859953704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45962.377859953704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45962.377859953704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45962.377859953704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45962.377859953704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45962.377859953704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45962.377859953704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45962.377859953704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45962.377859953704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45962.377859953704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45962.377859953704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45962.377859953704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45962.377859953704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45962.377859953704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45962.377859953704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45962.377859953704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45962.377859953704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45962.377859953704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45962.377859953704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45962.377859953704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45962.377859953704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45962.377859953704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45962.377859953704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45962.377859953704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45962.377859953704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45962.377859953704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45962.377859953704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45962.377859953704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45962.377859953704</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45962.377859953704</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39131</v>
      </c>
      <c r="B2" s="37" t="str">
        <f>IFERROR(VLOOKUP(D2,DB!A:K,11,0),"")</f>
        <v>R5</v>
      </c>
      <c r="C2" s="37">
        <v>3</v>
      </c>
      <c r="D2" s="118" t="s">
        <v>36011</v>
      </c>
      <c r="E2" s="37" t="s">
        <v>39021</v>
      </c>
      <c r="F2" s="38">
        <v>45891.832060185188</v>
      </c>
      <c r="G2" s="144">
        <f ca="1">IFERROR(NOW()-F2,"")</f>
        <v>70.54579976851528</v>
      </c>
      <c r="H2" s="38">
        <v>45891.790393518517</v>
      </c>
      <c r="I2" s="37" t="str">
        <f>IFERROR(VLOOKUP(D2,DB!A:F,6,0),"")</f>
        <v>Generator-SG</v>
      </c>
      <c r="J2" s="37" t="str">
        <f>IFERROR(VLOOKUP(D2,DB!A:G,7,0),"")</f>
        <v>Vandalized</v>
      </c>
      <c r="K2" s="37" t="s">
        <v>39132</v>
      </c>
      <c r="L2" s="37" t="str">
        <f>IFERROR(VLOOKUP(D2,DB!A:I,9,0),"")</f>
        <v>Latis</v>
      </c>
      <c r="M2" s="117"/>
    </row>
    <row r="3" spans="1:13" ht="30.75">
      <c r="A3" s="37" t="s">
        <v>39133</v>
      </c>
      <c r="B3" s="37" t="str">
        <f>IFERROR(VLOOKUP(D3,DB!A:K,11,0),"")</f>
        <v>R5</v>
      </c>
      <c r="C3" s="37">
        <v>1</v>
      </c>
      <c r="D3" s="37" t="s">
        <v>33268</v>
      </c>
      <c r="E3" s="37" t="s">
        <v>39100</v>
      </c>
      <c r="F3" s="38">
        <v>45926.188877314817</v>
      </c>
      <c r="G3" s="144">
        <f t="shared" ref="G3" ca="1" si="0">IFERROR(NOW()-F3,"")</f>
        <v>36.188982638886955</v>
      </c>
      <c r="H3" s="38">
        <v>45926.158159722225</v>
      </c>
      <c r="I3" s="37" t="str">
        <f>IFERROR(VLOOKUP(D3,DB!A:F,6,0),"")</f>
        <v>SCECO</v>
      </c>
      <c r="J3" s="37" t="str">
        <f>IFERROR(VLOOKUP(D3,DB!A:G,7,0),"")</f>
        <v>Good</v>
      </c>
      <c r="K3" s="37" t="s">
        <v>39134</v>
      </c>
      <c r="L3" s="37" t="str">
        <f>IFERROR(VLOOKUP(D3,DB!A:I,9,0),"")</f>
        <v>Latis</v>
      </c>
      <c r="M3" s="117"/>
    </row>
    <row r="4" spans="1:13" ht="48" customHeight="1">
      <c r="A4" s="152" t="s">
        <v>39135</v>
      </c>
      <c r="B4" s="152" t="str">
        <f>IFERROR(VLOOKUP(D4,DB!A:K,11,0),"")</f>
        <v>R5</v>
      </c>
      <c r="C4" s="152">
        <v>1</v>
      </c>
      <c r="D4" s="152" t="s">
        <v>34758</v>
      </c>
      <c r="E4" s="152" t="s">
        <v>39100</v>
      </c>
      <c r="F4" s="153">
        <v>45948.661111111112</v>
      </c>
      <c r="G4" s="154">
        <f ca="1">IFERROR(NOW()-F4,"")</f>
        <v>13.716748842591187</v>
      </c>
      <c r="H4" s="153">
        <v>45948.661111111112</v>
      </c>
      <c r="I4" s="152" t="str">
        <f>IFERROR(VLOOKUP(D4,DB!A:F,6,0),"")</f>
        <v>SCECO</v>
      </c>
      <c r="J4" s="152" t="str">
        <f>IFERROR(VLOOKUP(D4,DB!A:G,7,0),"")</f>
        <v>Dead</v>
      </c>
      <c r="K4" s="152" t="s">
        <v>39136</v>
      </c>
      <c r="L4" s="152" t="str">
        <f>IFERROR(VLOOKUP(D4,DB!A:I,9,0),"")</f>
        <v>Latis</v>
      </c>
    </row>
    <row r="5" spans="1:13" ht="15">
      <c r="A5" s="152"/>
      <c r="B5" s="152" t="str">
        <f>IFERROR(VLOOKUP(D5,DB!A:K,11,0),"")</f>
        <v/>
      </c>
      <c r="C5" s="152"/>
      <c r="D5" s="152"/>
      <c r="E5" s="152"/>
      <c r="F5" s="153"/>
      <c r="G5" s="154">
        <f ca="1">IFERROR(NOW()-F5,"")</f>
        <v>45962.377859953704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45962.377859953704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45962.377859953704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45962.377859953704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45962.377859953704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45962.377859953704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45962.377859953704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45962.377859953704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45962.377859953704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45962.377859953704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45962.377859953704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45962.377859953704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45962.377859953704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45962.377859953704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45962.377859953704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45962.377859953704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45962.377859953704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45962.377859953704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45962.377859953704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45962.377859953704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45962.377859953704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45962.377859953704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45962.377859953704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45962.377859953704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45962.377859953704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45962.377859953704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45962.377859953704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45962.377859953704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45962.377859953704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45962.377859953704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45962.377859953704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45962.377859953704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45962.377859953704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45962.377859953704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45962.377859953704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45962.377859953704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45962.377859953704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45962.377859953704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45962.377859953704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45962.377859953704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45962.377859953704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45962.377859953704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45962.377859953704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45962.377859953704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45962.377859953704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45962.377859953704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45962.377859953704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45962.377859953704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45962.377859953704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45962.377859953704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45962.377859953704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45962.377859953704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45962.377859953704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45962.377859953704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45962.377859953704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45962.377859953704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45962.377859953704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45962.377859953704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45962.377859953704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45962.377859953704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45962.377859953704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45962.377859953704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45962.377859953704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45962.377859953704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45962.377859953704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45962.377859953704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45962.377859953704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45962.377859953704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45962.377859953704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45962.377859953704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45962.377859953704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45962.377859953704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45962.377859953704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45962.377859953704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45962.377859953704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45962.377859953704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45962.377859953704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45962.377859953704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45962.377859953704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45962.377859953704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45962.377859953704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45962.377859953704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45962.377859953704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45962.377859953704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45962.377859953704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45962.377859953704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45962.377859953704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45962.377859953704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45962.377859953704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45962.377859953704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45962.377859953704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45962.377859953704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45962.377859953704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45962.377859953704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45962.377859953704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45962.377859953704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45962.377859953704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45962.377859953704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45962.377859953704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45962.377859953704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45962.377859953704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45962.377859953704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45962.377859953704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45962.377859953704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45962.377859953704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45962.377859953704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45962.377859953704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45962.377859953704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45962.377859953704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45962.377859953704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45962.377859953704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45962.377859953704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45962.377859953704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45962.377859953704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45962.377859953704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45962.377859953704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45962.377859953704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45962.377859953704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45962.377859953704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45962.377859953704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45962.377859953704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45962.377859953704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45962.377859953704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45962.377859953704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45962.377859953704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45962.377859953704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45962.377859953704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45962.377859953704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45962.377859953704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45962.377859953704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45962.377859953704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45962.377859953704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45962.377859953704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45962.377859953704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45962.377859953704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45962.377859953704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45962.377859953704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45962.377859953704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45962.377859953704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45962.377859953704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45962.377859953704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45962.377859953704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45962.377859953704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45962.377859953704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45962.377859953704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45962.377859953704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45962.377859953704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45962.377859953704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45962.377859953704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45962.377859953704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45962.377859953704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45962.377859953704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45962.377859953704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45962.377859953704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45962.377859953704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45962.377859953704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45962.377859953704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45962.377859953704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45962.377859953704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45962.377859953704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45962.377859953704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45962.377859953704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45962.377859953704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45962.377859953704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45962.377859953704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45962.377859953704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45962.377859953704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45962.377859953704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45962.377859953704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45962.377859953704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45962.377859953704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45962.377859953704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45962.377859953704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45962.377859953704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45962.377859953704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45962.377859953704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45962.377859953704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45962.377859953704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45962.377859953704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45962.377859953704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45962.377859953704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45962.377859953704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45962.377859953704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45962.377859953704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45962.377859953704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45962.377859953704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45962.377859953704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45962.377859953704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45962.377859953704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45962.377859953704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45962.377859953704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45962.377859953704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45962.377859953704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45962.377859953704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45962.377859953704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45962.377859953704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45962.377859953704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45962.377859953704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45962.377859953704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45962.377859953704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45962.377859953704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45962.377859953704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45962.377859953704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45962.377859953704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45962.377859953704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45962.377859953704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45962.377859953704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45962.377859953704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45962.377859953704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45962.377859953704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45962.377859953704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45962.377859953704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45962.377859953704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45962.377859953704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45962.377859953704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45962.377859953704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45962.377859953704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45962.377859953704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45962.377859953704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45962.377859953704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45962.377859953704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45962.377859953704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45962.377859953704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45962.377859953704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45962.377859953704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45962.377859953704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45962.377859953704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45962.377859953704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45962.377859953704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45962.377859953704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45962.377859953704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45962.377859953704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45962.377859953704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45962.377859953704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45962.377859953704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45962.377859953704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45962.377859953704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45962.377859953704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45962.377859953704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45962.377859953704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45962.377859953704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45962.377859953704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45962.377859953704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45962.377859953704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45962.377859953704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45962.377859953704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45962.377859953704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45962.377859953704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45962.377859953704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45962.377859953704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45962.377859953704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45962.377859953704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45962.377859953704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45962.377859953704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45962.377859953704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45962.377859953704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45962.377859953704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45962.377859953704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45962.377859953704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45962.377859953704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45962.377859953704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45962.377859953704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45962.377859953704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45962.377859953704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45962.377859953704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45962.377859953704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45962.377859953704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45962.377859953704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45962.377859953704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45962.377859953704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45962.377859953704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45962.377859953704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45962.377859953704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45962.377859953704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45962.377859953704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45962.377859953704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45962.377859953704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45962.377859953704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45962.377859953704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45962.377859953704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45962.377859953704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45962.377859953704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45962.377859953704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45962.377859953704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45962.377859953704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45962.377859953704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45962.377859953704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45962.377859953704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45962.377859953704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45962.377859953704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45962.377859953704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45962.377859953704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45962.377859953704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45962.377859953704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45962.377859953704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45962.377859953704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45962.377859953704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45962.377859953704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45962.377859953704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45962.377859953704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45962.377859953704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45962.377859953704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45962.377859953704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45962.377859953704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45962.377859953704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45962.377859953704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45962.377859953704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45962.377859953704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45962.377859953704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45962.377859953704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45962.377859953704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45962.377859953704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45962.377859953704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45962.377859953704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45962.377859953704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45962.377859953704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45962.377859953704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45962.377859953704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45962.377859953704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45962.377859953704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45962.377859953704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45962.377859953704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45962.377859953704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45962.377859953704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45962.377859953704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45962.377859953704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45962.377859953704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45962.377859953704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45962.377859953704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45962.377859953704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45962.377859953704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45962.377859953704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45962.377859953704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45962.377859953704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45962.377859953704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45962.377859953704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45962.377859953704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45962.377859953704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45962.377859953704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45962.377859953704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45962.377859953704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45962.377859953704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45962.377859953704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45962.377859953704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45962.377859953704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45962.377859953704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45962.377859953704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45962.377859953704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45962.377859953704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45962.377859953704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45962.377859953704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45962.377859953704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45962.377859953704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45962.377859953704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45962.377859953704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45962.377859953704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45962.377859953704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45962.377859953704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45962.377859953704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45962.377859953704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45962.377859953704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45962.377859953704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45962.377859953704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45962.377859953704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45962.377859953704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45962.377859953704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45962.377859953704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45962.377859953704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45962.377859953704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45962.377859953704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45962.377859953704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45962.377859953704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45962.377859953704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45962.377859953704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45962.377859953704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45962.377859953704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45962.377859953704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45962.377859953704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45962.377859953704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45962.377859953704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45962.377859953704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45962.377859953704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45962.377859953704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45962.377859953704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45962.377859953704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45962.377859953704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45962.377859953704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abSelected="1"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39137</v>
      </c>
      <c r="B2" s="103" t="str">
        <f>IFERROR(VLOOKUP(D2,DB!A:K,11,0),"")</f>
        <v>R6</v>
      </c>
      <c r="C2" s="105">
        <v>2</v>
      </c>
      <c r="D2" s="103" t="s">
        <v>34671</v>
      </c>
      <c r="E2" s="106" t="s">
        <v>39021</v>
      </c>
      <c r="F2" s="107">
        <v>45962.373148148145</v>
      </c>
      <c r="G2" s="77">
        <f ca="1">IFERROR(NOW()-F2,"-")</f>
        <v>4.7118055590544827E-3</v>
      </c>
      <c r="H2" s="107">
        <v>45962.367222222223</v>
      </c>
      <c r="I2" s="103" t="str">
        <f>IFERROR(VLOOKUP(D2,DB!A:F,6,0),"")</f>
        <v>SCECO</v>
      </c>
      <c r="J2" s="102" t="str">
        <f>IFERROR(VLOOKUP(D2,DB!A:G,7,0),"")</f>
        <v>Vandalized</v>
      </c>
      <c r="K2" s="108" t="s">
        <v>39138</v>
      </c>
      <c r="L2" s="109" t="str">
        <f>IFERROR(VLOOKUP(D2,DB!A:I,9,0),"")</f>
        <v>Latis</v>
      </c>
    </row>
    <row r="3" spans="1:16383" ht="31.5" customHeight="1">
      <c r="A3" s="104" t="s">
        <v>39139</v>
      </c>
      <c r="B3" s="103" t="str">
        <f>IFERROR(VLOOKUP(D3,DB!A:K,11,0),"")</f>
        <v>R6</v>
      </c>
      <c r="C3" s="105">
        <v>2</v>
      </c>
      <c r="D3" s="103" t="s">
        <v>30989</v>
      </c>
      <c r="E3" s="106" t="s">
        <v>39021</v>
      </c>
      <c r="F3" s="107">
        <v>45962.377071759256</v>
      </c>
      <c r="G3" s="77">
        <f ca="1">IFERROR(NOW()-F3,"-")</f>
        <v>7.8819444752298295E-4</v>
      </c>
      <c r="H3" s="107">
        <v>45962.367546296293</v>
      </c>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45962.377859953704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45962.377859953704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45962.377859953704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45962.377859953704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45962.377859953704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45962.377859953704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45962.377859953704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45962.377859953704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45962.377859953704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45962.377859953704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45962.377859953704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45962.377859953704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45962.377859953704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45962.377859953704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45962.377859953704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45962.377859953704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45962.377859953704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45962.377859953704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45962.377859953704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45962.377859953704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45962.377859953704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45962.377859953704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45962.377859953704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45962.377859953704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45962.377859953704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45962.377859953704</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2025-11-01T06:04:14Z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