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20" documentId="13_ncr:1_{F6CB121F-512D-4AA6-A0C1-0FB36C537598}" xr6:coauthVersionLast="47" xr6:coauthVersionMax="47" xr10:uidLastSave="{D4002DDB-5B84-4303-ADF8-FAADFD020380}"/>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<sst xmlns="http://schemas.openxmlformats.org/spreadsheetml/2006/main" count="180298" uniqueCount="39133">
  <si>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</si>
  <si>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</si>
  <si>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</si>
  <si>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</si>
  <si>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</si>
  <si>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</si>
  <si>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</si>
  <si>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</si>
  <si>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</si>
  <si>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</si>
  <si>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</si>
  <si>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</si>
  <si>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</si>
  <si>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</si>
  <si>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</si>
  <si>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</si>
  <si>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</si>
  <si>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</si>
  <si>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</si>
  <si>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</si>
  <si>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</si>
  <si>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</si>
  <si>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</si>
  <si>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</si>
  <si>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</si>
  <si>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</si>
  <si>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</si>
  <si>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</si>
  <si>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</si>
  <si>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</si>
  <si>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</si>
  <si>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</si>
  <si>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</si>
  <si>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</si>
  <si>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</si>
  <si>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</si>
  <si>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</si>
  <si>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</si>
  <si>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</si>
  <si>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</si>
  <si>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</si>
  <si>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</si>
  <si>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</si>
  <si>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</si>
  <si>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</si>
  <si>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</si>
  <si>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</si>
  <si>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</si>
  <si>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</si>
  <si>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</si>
  <si>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</si>
  <si>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</si>
  <si>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</si>
  <si>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</si>
  <si>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</si>
  <si>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</si>
  <si>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</si>
  <si>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</si>
  <si>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</si>
  <si>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</si>
  <si>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</si>
  <si>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</si>
  <si>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</si>
  <si>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</si>
  <si>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</si>
  <si>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</si>
  <si>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</si>
  <si>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</si>
  <si>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</si>
  <si>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</si>
  <si>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</si>
  <si>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</si>
  <si>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</si>
  <si>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</si>
  <si>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</si>
  <si>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</si>
  <si>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</si>
  <si>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</si>
  <si>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</si>
  <si>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</si>
  <si>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</si>
  <si>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</si>
  <si>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</si>
  <si>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</si>
  <si>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</si>
  <si>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</si>
  <si>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</si>
  <si>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</si>
  <si>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</si>
  <si>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</si>
  <si>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</si>
  <si>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</si>
  <si>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</si>
  <si>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</si>
  <si>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</si>
  <si>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</si>
  <si>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</si>
  <si>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</si>
  <si>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</si>
  <si>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</si>
  <si>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</si>
  <si>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</si>
  <si>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</si>
  <si>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</si>
  <si>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</si>
  <si>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</si>
  <si>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</si>
  <si>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</si>
  <si>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</si>
  <si>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</si>
  <si>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</si>
  <si>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</si>
  <si>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</si>
  <si>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</si>
  <si>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</si>
  <si>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</si>
  <si>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</si>
  <si>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</si>
  <si>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</si>
  <si>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</si>
  <si>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</si>
  <si>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</si>
  <si>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</si>
  <si>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</si>
  <si>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</si>
  <si>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</si>
  <si>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</si>
  <si>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</si>
  <si>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</si>
  <si>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</si>
  <si>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</si>
  <si>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</si>
  <si>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</si>
  <si>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</si>
  <si>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</si>
  <si>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</si>
  <si>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</si>
  <si>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</si>
  <si>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</si>
  <si>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</si>
  <si>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</si>
  <si>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</si>
  <si>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</si>
  <si>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</si>
  <si>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</si>
  <si>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</si>
  <si>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</si>
  <si>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</si>
  <si>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</si>
  <si>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</si>
  <si>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</si>
  <si>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</si>
  <si>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</si>
  <si>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</si>
  <si>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</si>
  <si>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</si>
  <si>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</si>
  <si>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</si>
  <si>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</si>
  <si>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</si>
  <si>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</si>
  <si>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</si>
  <si>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</si>
  <si>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</si>
  <si>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</si>
  <si>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</si>
  <si>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</si>
  <si>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</si>
  <si>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</si>
  <si>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</si>
  <si>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</si>
  <si>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</si>
  <si>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</si>
  <si>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</si>
  <si>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</si>
  <si>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</si>
  <si>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</si>
  <si>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</si>
  <si>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</si>
  <si>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</si>
  <si>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</si>
  <si>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</si>
  <si>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</si>
  <si>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</si>
  <si>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</si>
  <si>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</si>
  <si>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</si>
  <si>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</si>
  <si>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</si>
  <si>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</si>
  <si>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</si>
  <si>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</si>
  <si>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</si>
  <si>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</si>
  <si>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</si>
  <si>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</si>
  <si>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</si>
  <si>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</si>
  <si>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</si>
  <si>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</si>
  <si>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</si>
  <si>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</si>
  <si>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</si>
  <si>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</si>
  <si>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</si>
  <si>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</si>
  <si>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</si>
  <si>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</si>
  <si>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</si>
  <si>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</si>
  <si>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</si>
  <si>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</si>
  <si>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</si>
  <si>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</si>
  <si>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</si>
  <si>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</si>
  <si>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</si>
  <si>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</si>
  <si>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</si>
  <si>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</si>
  <si>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</si>
  <si>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</si>
  <si>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</si>
  <si>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</si>
  <si>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</si>
  <si>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</si>
  <si>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</si>
  <si>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</si>
  <si>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</si>
  <si>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</si>
  <si>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</si>
  <si>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</si>
  <si>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</si>
  <si>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</si>
  <si>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</si>
  <si>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</si>
  <si>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</si>
  <si>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</si>
  <si>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</si>
  <si>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</si>
  <si>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</si>
  <si>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</si>
  <si>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</si>
  <si>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</si>
  <si>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</si>
  <si>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</si>
  <si>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</si>
  <si>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</si>
  <si>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</si>
  <si>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</si>
  <si>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</si>
  <si>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</si>
  <si>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</si>
  <si>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</si>
  <si>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</si>
  <si>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</si>
  <si>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</si>
  <si>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</si>
  <si>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</si>
  <si>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</si>
  <si>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</si>
  <si>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</si>
  <si>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</si>
  <si>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</si>
  <si>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</si>
  <si>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</si>
  <si>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</si>
  <si>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</si>
  <si>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</si>
  <si>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</si>
  <si>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</si>
  <si>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</si>
  <si>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</si>
  <si>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</si>
  <si>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</si>
  <si>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</si>
  <si>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</si>
  <si>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</si>
  <si>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</si>
  <si>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</si>
  <si>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</si>
  <si>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</si>
  <si>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</si>
  <si>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</si>
  <si>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</si>
  <si>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</si>
  <si>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</si>
  <si>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</si>
  <si>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</si>
  <si>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</si>
  <si>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</si>
  <si>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</si>
  <si>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</si>
  <si>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</si>
  <si>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</si>
  <si>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</si>
  <si>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</si>
  <si>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</si>
  <si>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</si>
  <si>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</si>
  <si>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</si>
  <si>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</si>
  <si>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</si>
  <si>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</si>
  <si>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</si>
  <si>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</si>
  <si>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</si>
  <si>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</si>
  <si>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</si>
  <si>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</si>
  <si>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</si>
  <si>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</si>
  <si>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</si>
  <si>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</si>
  <si>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</si>
  <si>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</si>
  <si>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</si>
  <si>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</si>
  <si>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</si>
  <si>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</si>
  <si>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</si>
  <si>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</si>
  <si>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</si>
  <si>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</si>
  <si>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</si>
  <si>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</si>
  <si>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</si>
  <si>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</si>
  <si>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</si>
  <si>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</si>
  <si>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</si>
  <si>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</si>
  <si>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</si>
  <si>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</si>
  <si>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</si>
  <si>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</si>
  <si>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</si>
  <si>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</si>
  <si>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</si>
  <si>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</si>
  <si>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</si>
  <si>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</si>
  <si>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</si>
  <si>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</si>
  <si>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</si>
  <si>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</si>
  <si>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</si>
  <si>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</si>
  <si>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</si>
  <si>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</si>
  <si>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</si>
  <si>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</si>
  <si>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</si>
  <si>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</si>
  <si>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</si>
  <si>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</si>
  <si>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</si>
  <si>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</si>
  <si>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</si>
  <si>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</si>
  <si>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</si>
  <si>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</si>
  <si>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</si>
  <si>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</si>
  <si>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</si>
  <si>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</si>
  <si>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</si>
  <si>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</si>
  <si>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</si>
  <si>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</si>
  <si>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</si>
  <si>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</si>
  <si>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</si>
  <si>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</si>
  <si>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</si>
  <si>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</si>
  <si>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</si>
  <si>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</si>
  <si>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</si>
  <si>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</si>
  <si>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</si>
  <si>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</si>
  <si>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</si>
  <si>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</si>
  <si>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</si>
  <si>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</si>
  <si>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</si>
  <si>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</si>
  <si>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</si>
  <si>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</si>
  <si>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</si>
  <si>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</si>
  <si>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</si>
  <si>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</si>
  <si>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</si>
  <si>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</si>
  <si>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</si>
  <si>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</si>
  <si>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</si>
  <si>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</si>
  <si>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</si>
  <si>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</si>
  <si>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</si>
  <si>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</si>
  <si>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</si>
  <si>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</si>
  <si>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</si>
  <si>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</si>
  <si>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</si>
  <si>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</si>
  <si>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</si>
  <si>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</si>
  <si>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</si>
  <si>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</si>
  <si>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</si>
  <si>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</si>
  <si>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</si>
  <si>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</si>
  <si>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</si>
  <si>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</si>
  <si>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</si>
  <si>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</si>
  <si>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</si>
  <si>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</si>
  <si>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</si>
  <si>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</si>
  <si>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</si>
  <si>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</si>
  <si>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</si>
  <si>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</si>
  <si>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</si>
  <si>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</si>
  <si>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</si>
  <si>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</si>
  <si>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</si>
  <si>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</si>
  <si>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</si>
  <si>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</si>
  <si>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</si>
  <si>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</si>
  <si>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</si>
  <si>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</si>
  <si>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</si>
  <si>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</si>
  <si>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</si>
  <si>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</si>
  <si>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</si>
  <si>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</si>
  <si>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</si>
  <si>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</si>
  <si>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</si>
  <si>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</si>
  <si>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</si>
  <si>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</si>
  <si>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</si>
  <si>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</si>
  <si>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</si>
  <si>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</si>
  <si>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</si>
  <si>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</si>
  <si>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</si>
  <si>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</si>
  <si>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</si>
  <si>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</si>
  <si>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</si>
  <si>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</si>
  <si>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</si>
  <si>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</si>
  <si>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</si>
  <si>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</si>
  <si>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</si>
  <si>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</si>
  <si>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</si>
  <si>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</si>
  <si>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</si>
  <si>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</si>
  <si>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</si>
  <si>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</si>
  <si>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</si>
  <si>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</si>
  <si>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</si>
  <si>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</si>
  <si>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</si>
  <si>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</si>
  <si>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</si>
  <si>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</si>
  <si>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</si>
  <si>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</si>
  <si>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</si>
  <si>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</si>
  <si>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</si>
  <si>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</si>
  <si>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</si>
  <si>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</si>
  <si>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</si>
  <si>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</si>
  <si>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</si>
  <si>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</si>
  <si>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</si>
  <si>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</si>
  <si>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</si>
  <si>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</si>
  <si>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</si>
  <si>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</si>
  <si>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</si>
  <si>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</si>
  <si>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</si>
  <si>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</si>
  <si>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</si>
  <si>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</si>
  <si>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</si>
  <si>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</si>
  <si>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</si>
  <si>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</si>
  <si>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</si>
  <si>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</si>
  <si>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</si>
  <si>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</si>
  <si>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</si>
  <si>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</si>
  <si>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</si>
  <si>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</si>
  <si>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</si>
  <si>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</si>
  <si>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</si>
  <si>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</si>
  <si>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</si>
  <si>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</si>
  <si>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</si>
  <si>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</si>
  <si>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</si>
  <si>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</si>
  <si>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</si>
  <si>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</si>
  <si>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</si>
  <si>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</si>
  <si>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</si>
  <si>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</si>
  <si>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</si>
  <si>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</si>
  <si>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</si>
  <si>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</si>
  <si>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</si>
  <si>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</si>
  <si>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</si>
  <si>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</si>
  <si>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</si>
  <si>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</si>
  <si>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</si>
  <si>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</si>
  <si>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</si>
  <si>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</si>
  <si>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</si>
  <si>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</si>
  <si>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</si>
  <si>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</si>
  <si>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</si>
  <si>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</si>
  <si>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</si>
  <si>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</si>
  <si>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</si>
  <si>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</si>
  <si>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</si>
  <si>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</si>
  <si>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</si>
  <si>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</si>
  <si>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</si>
  <si>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</si>
  <si>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</si>
  <si>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</si>
  <si>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</si>
  <si>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</si>
  <si>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</si>
  <si>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</si>
  <si>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</si>
  <si>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</si>
  <si>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</si>
  <si>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</si>
  <si>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</si>
  <si>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</si>
  <si>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</si>
  <si>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</si>
  <si>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</si>
  <si>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</si>
  <si>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</si>
  <si>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</si>
  <si>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</si>
  <si>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</si>
  <si>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</si>
  <si>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</si>
  <si>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</si>
  <si>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</si>
  <si>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</si>
  <si>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</si>
  <si>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</si>
  <si>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</si>
  <si>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</si>
  <si>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</si>
  <si>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</si>
  <si>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</si>
  <si>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</si>
  <si>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</si>
  <si>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</si>
  <si>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</si>
  <si>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</si>
  <si>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</si>
  <si>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</si>
  <si>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</si>
  <si>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</si>
  <si>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</si>
  <si>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</si>
  <si>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</si>
  <si>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</si>
  <si>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</si>
  <si>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</si>
  <si>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</si>
  <si>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</si>
  <si>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</si>
  <si>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</si>
  <si>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</si>
  <si>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</si>
  <si>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</si>
  <si>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</si>
  <si>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</si>
  <si>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</si>
  <si>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</si>
  <si>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</si>
  <si>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</si>
  <si>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</si>
  <si>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</si>
  <si>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</si>
  <si>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</si>
  <si>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</si>
  <si>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</si>
  <si>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</si>
  <si>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</si>
  <si>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</si>
  <si>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</si>
  <si>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</si>
  <si>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</si>
  <si>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</si>
  <si>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</si>
  <si>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</si>
  <si>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</si>
  <si>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</si>
  <si>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</si>
  <si>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</si>
  <si>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</si>
  <si>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</si>
  <si>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</si>
  <si>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</si>
  <si>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</si>
  <si>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</si>
  <si>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</si>
  <si>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</si>
  <si>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</si>
  <si>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</si>
  <si>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</si>
  <si>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</si>
  <si>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</si>
  <si>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</si>
  <si>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</si>
  <si>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</si>
  <si>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</si>
  <si>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</si>
  <si>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</si>
  <si>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</si>
  <si>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</si>
  <si>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</si>
  <si>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</si>
  <si>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</si>
  <si>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</si>
  <si>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</si>
  <si>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</si>
  <si>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</si>
  <si>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</si>
  <si>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</si>
  <si>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</si>
  <si>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</si>
  <si>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</si>
  <si>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</si>
  <si>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</si>
  <si>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</si>
  <si>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</si>
  <si>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</si>
  <si>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</si>
  <si>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</si>
  <si>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</si>
  <si>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</si>
  <si>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</si>
  <si>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</si>
  <si>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</si>
  <si>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</si>
  <si>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</si>
  <si>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</si>
  <si>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</si>
  <si>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</si>
  <si>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</si>
  <si>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</si>
  <si>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</si>
  <si>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</si>
  <si>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</si>
  <si>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</si>
  <si>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</si>
  <si>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</si>
  <si>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</si>
  <si>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</si>
  <si>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</si>
  <si>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</si>
  <si>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</si>
  <si>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</si>
  <si>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</si>
  <si>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</si>
  <si>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</si>
  <si>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</si>
  <si>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</si>
  <si>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</si>
  <si>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</si>
  <si>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</si>
  <si>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</si>
  <si>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</si>
  <si>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</si>
  <si>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</si>
  <si>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</si>
  <si>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</si>
  <si>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</si>
  <si>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</si>
  <si>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</si>
  <si>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</si>
  <si>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</si>
  <si>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</si>
  <si>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</si>
  <si>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</si>
  <si>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</si>
  <si>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</si>
  <si>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</si>
  <si>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</si>
  <si>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</si>
  <si>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</si>
  <si>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</si>
  <si>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</si>
  <si>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</si>
  <si>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</si>
  <si>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</si>
  <si>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</si>
  <si>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</si>
  <si>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</si>
  <si>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</si>
  <si>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</si>
  <si>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</si>
  <si>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</si>
  <si>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</si>
  <si>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</si>
  <si>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</si>
  <si>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</si>
  <si>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</si>
  <si>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</si>
  <si>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</si>
  <si>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</si>
  <si>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</si>
  <si>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</si>
  <si>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</si>
  <si>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</si>
  <si>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</si>
  <si>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</si>
  <si>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</si>
  <si>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</si>
  <si>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</si>
  <si>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</si>
  <si>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</si>
  <si>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</si>
  <si>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</si>
  <si>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</si>
  <si>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</si>
  <si>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</si>
  <si>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</si>
  <si>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</si>
  <si>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</si>
  <si>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</si>
  <si>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</si>
  <si>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</si>
  <si>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</si>
  <si>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</si>
  <si>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</si>
  <si>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</si>
  <si>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</si>
  <si>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</si>
  <si>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</si>
  <si>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</si>
  <si>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</si>
  <si>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</si>
  <si>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</si>
  <si>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</si>
  <si>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</si>
  <si>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</si>
  <si>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</si>
  <si>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</si>
  <si>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</si>
  <si>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</si>
  <si>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</si>
  <si>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</si>
  <si>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</si>
  <si>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</si>
  <si>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</si>
  <si>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</si>
  <si>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</si>
  <si>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</si>
  <si>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</si>
  <si>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</si>
  <si>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</si>
  <si>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</si>
  <si>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</si>
  <si>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</si>
  <si>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</si>
  <si>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</si>
  <si>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</si>
  <si>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</si>
  <si>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</si>
  <si>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</si>
  <si>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</si>
  <si>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</si>
  <si>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</si>
  <si>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</si>
  <si>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</si>
  <si>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</si>
  <si>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</si>
  <si>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</si>
  <si>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</si>
  <si>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</si>
  <si>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</si>
  <si>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</si>
  <si>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</si>
  <si>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</si>
  <si>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</si>
  <si>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</si>
  <si>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</si>
  <si>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</si>
  <si>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</si>
  <si>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</si>
  <si>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</si>
  <si>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</si>
  <si>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</si>
  <si>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</si>
  <si>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</si>
  <si>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</si>
  <si>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</si>
  <si>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</si>
  <si>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</si>
  <si>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</si>
  <si>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</si>
  <si>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</si>
  <si>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</si>
  <si>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</si>
  <si>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</si>
  <si>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</si>
  <si>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</si>
  <si>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</si>
  <si>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</si>
  <si>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</si>
  <si>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</si>
  <si>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</si>
  <si>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</si>
  <si>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</si>
  <si>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</si>
  <si>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</si>
  <si>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</si>
  <si>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</si>
  <si>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</si>
  <si>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</si>
  <si>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</si>
  <si>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</si>
  <si>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</si>
  <si>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</si>
  <si>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</si>
  <si>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</si>
  <si>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</si>
  <si>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</si>
  <si>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</si>
  <si>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</si>
  <si>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</si>
  <si>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</si>
  <si>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</si>
  <si>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</si>
  <si>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</si>
  <si>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</si>
  <si>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</si>
  <si>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</si>
  <si>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</si>
  <si>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</si>
  <si>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</si>
  <si>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</si>
  <si>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</si>
  <si>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</si>
  <si>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</si>
  <si>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</si>
  <si>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</si>
  <si>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</si>
  <si>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</si>
  <si>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</si>
  <si>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</si>
  <si>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</si>
  <si>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</si>
  <si>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</si>
  <si>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</si>
  <si>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</si>
  <si>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</si>
  <si>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</si>
  <si>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</si>
  <si>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</si>
  <si>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</si>
  <si>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</si>
  <si>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</si>
  <si>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</si>
  <si>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</si>
  <si>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</si>
  <si>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</si>
  <si>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</si>
  <si>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</si>
  <si>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</si>
  <si>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</si>
  <si>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</si>
  <si>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</si>
  <si>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</si>
  <si>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</si>
  <si>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</si>
  <si>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</si>
  <si>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</si>
  <si>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</si>
  <si>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</si>
  <si>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</si>
  <si>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</si>
  <si>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</si>
  <si>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</si>
  <si>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</si>
  <si>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</si>
  <si>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</si>
  <si>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</si>
  <si>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</si>
  <si>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</si>
  <si>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</si>
  <si>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</si>
  <si>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</si>
  <si>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</si>
  <si>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</si>
  <si>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</si>
  <si>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</si>
  <si>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</si>
  <si>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</si>
  <si>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</si>
  <si>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</si>
  <si>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</si>
  <si>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</si>
  <si>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</si>
  <si>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</si>
  <si>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</si>
  <si>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</si>
  <si>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</si>
  <si>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</si>
  <si>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</si>
  <si>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</si>
  <si>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</si>
  <si>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</si>
  <si>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</si>
  <si>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</si>
  <si>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</si>
  <si>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</si>
  <si>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</si>
  <si>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</si>
  <si>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</si>
  <si>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</si>
  <si>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</si>
  <si>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</si>
  <si>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</si>
  <si>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</si>
  <si>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</si>
  <si>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</si>
  <si>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</si>
  <si>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</si>
  <si>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</si>
  <si>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</si>
  <si>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</si>
  <si>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</si>
  <si>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</si>
  <si>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</si>
  <si>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</si>
  <si>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</si>
  <si>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</si>
  <si>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</si>
  <si>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</si>
  <si>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</si>
  <si>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</si>
  <si>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</si>
  <si>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</si>
  <si>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</si>
  <si>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</si>
  <si>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</si>
  <si>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</si>
  <si>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</si>
  <si>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</si>
  <si>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</si>
  <si>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</si>
  <si>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</si>
  <si>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</si>
  <si>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</si>
  <si>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</si>
  <si>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</si>
  <si>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</si>
  <si>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</si>
  <si>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</si>
  <si>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</si>
  <si>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</si>
  <si>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</si>
  <si>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</si>
  <si>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</si>
  <si>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</si>
  <si>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</si>
  <si>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</si>
  <si>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</si>
  <si>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</si>
  <si>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</si>
  <si>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</si>
  <si>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</si>
  <si>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</si>
  <si>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</si>
  <si>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</si>
  <si>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</si>
  <si>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</si>
  <si>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</si>
  <si>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</si>
  <si>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</si>
  <si>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</si>
  <si>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</si>
  <si>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</si>
  <si>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</si>
  <si>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</si>
  <si>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</si>
  <si>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</si>
  <si>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</si>
  <si>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</si>
  <si>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</si>
  <si>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</si>
  <si>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</si>
  <si>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</si>
  <si>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</si>
  <si>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</si>
  <si>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</si>
  <si>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</si>
  <si>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</si>
  <si>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</si>
  <si>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</si>
  <si>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</si>
  <si>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</si>
  <si>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</si>
  <si>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</si>
  <si>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</si>
  <si>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</si>
  <si>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</si>
  <si>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</si>
  <si>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</si>
  <si>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</si>
  <si>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</si>
  <si>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</si>
  <si>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</si>
  <si>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</si>
  <si>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</si>
  <si>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</si>
  <si>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</si>
  <si>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</si>
  <si>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</si>
  <si>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</si>
  <si>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</si>
  <si>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</si>
  <si>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</si>
  <si>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</si>
  <si>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</si>
  <si>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</si>
  <si>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</si>
  <si>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</si>
  <si>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</si>
  <si>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</si>
  <si>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</si>
  <si>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</si>
  <si>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</si>
  <si>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</si>
  <si>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</si>
  <si>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</si>
  <si>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</si>
  <si>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</si>
  <si>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</si>
  <si>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</si>
  <si>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</si>
  <si>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</si>
  <si>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</si>
  <si>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</si>
  <si>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</si>
  <si>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</si>
  <si>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</si>
  <si>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</si>
  <si>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</si>
  <si>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</si>
  <si>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</si>
  <si>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</si>
  <si>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</si>
  <si>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</si>
  <si>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</si>
  <si>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</si>
  <si>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</si>
  <si>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</si>
  <si>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</si>
  <si>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</si>
  <si>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</si>
  <si>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</si>
  <si>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</si>
  <si>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</si>
  <si>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</si>
  <si>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</si>
  <si>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</si>
  <si>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</si>
  <si>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</si>
  <si>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</si>
  <si>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</si>
  <si>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</si>
  <si>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</si>
  <si>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</si>
  <si>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</si>
  <si>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</si>
  <si>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</si>
  <si>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</si>
  <si>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</si>
  <si>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</si>
  <si>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</si>
  <si>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</si>
  <si>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</si>
  <si>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</si>
  <si>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</si>
  <si>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</si>
  <si>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</si>
  <si>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</si>
  <si>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</si>
  <si>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</si>
  <si>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</si>
  <si>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</si>
  <si>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</si>
  <si>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</si>
  <si>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</si>
  <si>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</si>
  <si>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</si>
  <si>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</si>
  <si>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</si>
  <si>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</si>
  <si>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</si>
  <si>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</si>
  <si>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</si>
  <si>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</si>
  <si>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</si>
  <si>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</si>
  <si>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</si>
  <si>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</si>
  <si>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</si>
  <si>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</si>
  <si>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</si>
  <si>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</si>
  <si>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</si>
  <si>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</si>
  <si>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</si>
  <si>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</si>
  <si>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</si>
  <si>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</si>
  <si>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</si>
  <si>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</si>
  <si>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</si>
  <si>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</si>
  <si>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</si>
  <si>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</si>
  <si>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</si>
  <si>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</si>
  <si>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</si>
  <si>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</si>
  <si>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</si>
  <si>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</si>
  <si>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</si>
  <si>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</si>
  <si>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</si>
  <si>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</si>
  <si>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</si>
  <si>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</si>
  <si>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</si>
  <si>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</si>
  <si>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</si>
  <si>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</si>
  <si>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</si>
  <si>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</si>
  <si>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</si>
  <si>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</si>
  <si>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</si>
  <si>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</si>
  <si>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</si>
  <si>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</si>
  <si>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</si>
  <si>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</si>
  <si>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</si>
  <si>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</si>
  <si>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</si>
  <si>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</si>
  <si>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</si>
  <si>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</si>
  <si>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</si>
  <si>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</si>
  <si>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</si>
  <si>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</si>
  <si>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</si>
  <si>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</si>
  <si>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</si>
  <si>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</si>
  <si>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</si>
  <si>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</si>
  <si>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</si>
  <si>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</si>
  <si>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</si>
  <si>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</si>
  <si>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</si>
  <si>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</si>
  <si>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</si>
  <si>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</si>
  <si>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</si>
  <si>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</si>
  <si>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</si>
  <si>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</si>
  <si>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</si>
  <si>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</si>
  <si>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</si>
  <si>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</si>
  <si>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</si>
  <si>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</si>
  <si>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</si>
  <si>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</si>
  <si>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</si>
  <si>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</si>
  <si>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</si>
  <si>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</si>
  <si>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</si>
  <si>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</si>
  <si>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</si>
  <si>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</si>
  <si>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</si>
  <si>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</si>
  <si>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</si>
  <si>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</si>
  <si>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</si>
  <si>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</si>
  <si>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</si>
  <si>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</si>
  <si>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</si>
  <si>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</si>
  <si>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</si>
  <si>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</si>
  <si>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</si>
  <si>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</si>
  <si>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</si>
  <si>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</si>
  <si>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</si>
  <si>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</si>
  <si>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</si>
  <si>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</si>
  <si>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</si>
  <si>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</si>
  <si>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</si>
  <si>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</si>
  <si>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</si>
  <si>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</si>
  <si>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</si>
  <si>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</si>
  <si>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</si>
  <si>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</si>
  <si>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</si>
  <si>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</si>
  <si>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</si>
  <si>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</si>
  <si>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</si>
  <si>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</si>
  <si>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</si>
  <si>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</si>
  <si>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</si>
  <si>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</si>
  <si>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</si>
  <si>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</si>
  <si>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</si>
  <si>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</si>
  <si>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</si>
  <si>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</si>
  <si>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</si>
  <si>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</si>
  <si>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</si>
  <si>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</si>
  <si>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</si>
  <si>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</si>
  <si>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</si>
  <si>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</si>
  <si>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</si>
  <si>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</si>
  <si>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</si>
  <si>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</si>
  <si>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</si>
  <si>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</si>
  <si>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</si>
  <si>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</si>
  <si>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</si>
  <si>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</si>
  <si>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</si>
  <si>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</si>
  <si>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</si>
  <si>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</si>
  <si>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</si>
  <si>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</si>
  <si>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</si>
  <si>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</si>
  <si>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</si>
  <si>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</si>
  <si>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</si>
  <si>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</si>
  <si>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</si>
  <si>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</si>
  <si>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</si>
  <si>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</si>
  <si>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</si>
  <si>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</si>
  <si>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</si>
  <si>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</si>
  <si>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</si>
  <si>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</si>
  <si>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</si>
  <si>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</si>
  <si>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</si>
  <si>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</si>
  <si>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</si>
  <si>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</si>
  <si>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</si>
  <si>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</si>
  <si>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</si>
  <si>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</si>
  <si>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</si>
  <si>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</si>
  <si>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</si>
  <si>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</si>
  <si>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</si>
  <si>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</si>
  <si>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</si>
  <si>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</si>
  <si>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</si>
  <si>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</si>
  <si>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</si>
  <si>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</si>
  <si>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</si>
  <si>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</si>
  <si>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</si>
  <si>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</si>
  <si>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</si>
  <si>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</si>
  <si>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</si>
  <si>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</si>
  <si>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</si>
  <si>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</si>
  <si>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</si>
  <si>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</si>
  <si>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</si>
  <si>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</si>
  <si>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</si>
  <si>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</si>
  <si>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</si>
  <si>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</si>
  <si>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</si>
  <si>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</si>
  <si>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</si>
  <si>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</si>
  <si>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</si>
  <si>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</si>
  <si>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</si>
  <si>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</si>
  <si>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</si>
  <si>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</si>
  <si>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</si>
  <si>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</si>
  <si>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</si>
  <si>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</si>
  <si>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</si>
  <si>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</si>
  <si>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</si>
  <si>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</si>
  <si>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</si>
  <si>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</si>
  <si>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</si>
  <si>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</si>
  <si>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</si>
  <si>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</si>
  <si>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</si>
  <si>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</si>
  <si>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</si>
  <si>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</si>
  <si>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</si>
  <si>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</si>
  <si>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</si>
  <si>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</si>
  <si>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</si>
  <si>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</si>
  <si>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</si>
  <si>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</si>
  <si>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</si>
  <si>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</si>
  <si>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</si>
  <si>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</si>
  <si>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</si>
  <si>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</si>
  <si>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</si>
  <si>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</si>
  <si>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</si>
  <si>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</si>
  <si>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</si>
  <si>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</si>
  <si>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</si>
  <si>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</si>
  <si>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</si>
  <si>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</si>
  <si>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</si>
  <si>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</si>
  <si>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</si>
  <si>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</si>
  <si>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</si>
  <si>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</si>
  <si>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</si>
  <si>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</si>
  <si>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</si>
  <si>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</si>
  <si>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</si>
  <si>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</si>
  <si>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</si>
  <si>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</si>
  <si>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</si>
  <si>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</si>
  <si>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</si>
  <si>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</si>
  <si>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</si>
  <si>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</si>
  <si>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</si>
  <si>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</si>
  <si>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</si>
  <si>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</si>
  <si>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</si>
  <si>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</si>
  <si>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</si>
  <si>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</si>
  <si>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</si>
  <si>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</si>
  <si>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</si>
  <si>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</si>
  <si>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</si>
  <si>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</si>
  <si>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</si>
  <si>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</si>
  <si>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</si>
  <si>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</si>
  <si>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</si>
  <si>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</si>
  <si>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</si>
  <si>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</si>
  <si>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</si>
  <si>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</si>
  <si>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</si>
  <si>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</si>
  <si>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</si>
  <si>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</si>
  <si>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</si>
  <si>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</si>
  <si>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</si>
  <si>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</si>
  <si>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</si>
  <si>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</si>
  <si>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</si>
  <si>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</si>
  <si>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</si>
  <si>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</si>
  <si>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</si>
  <si>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</si>
  <si>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</si>
  <si>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</si>
  <si>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</si>
  <si>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</si>
  <si>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</si>
  <si>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</si>
  <si>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</si>
  <si>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</si>
  <si>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</si>
  <si>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</si>
  <si>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</si>
  <si>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</si>
  <si>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</si>
  <si>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</si>
  <si>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</si>
  <si>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</si>
  <si>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</si>
  <si>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</si>
  <si>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</si>
  <si>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</si>
  <si>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</si>
  <si>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</si>
  <si>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</si>
  <si>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</si>
  <si>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</si>
  <si>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</si>
  <si>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</si>
  <si>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</si>
  <si>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</si>
  <si>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</si>
  <si>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</si>
  <si>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</si>
  <si>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</si>
  <si>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</si>
  <si>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</si>
  <si>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</si>
  <si>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</si>
  <si>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</si>
  <si>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</si>
  <si>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</si>
  <si>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</si>
  <si>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</si>
  <si>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</si>
  <si>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</si>
  <si>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</si>
  <si>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</si>
  <si>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</si>
  <si>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</si>
  <si>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</si>
  <si>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</si>
  <si>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</si>
  <si>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</si>
  <si>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</si>
  <si>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</si>
  <si>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</si>
  <si>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</si>
  <si>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</si>
  <si>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</si>
  <si>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</si>
  <si>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</si>
  <si>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</si>
  <si>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</si>
  <si>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</si>
  <si>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</si>
  <si>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</si>
  <si>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</si>
  <si>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</si>
  <si>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</si>
  <si>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</si>
  <si>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</si>
  <si>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</si>
  <si>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</si>
  <si>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</si>
  <si>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</si>
  <si>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</si>
  <si>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</si>
  <si>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</si>
  <si>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</si>
  <si>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</si>
  <si>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</si>
  <si>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</si>
  <si>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</si>
  <si>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</si>
  <si>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</si>
  <si>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</si>
  <si>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</si>
  <si>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</si>
  <si>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</si>
  <si>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</si>
  <si>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</si>
  <si>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</si>
  <si>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</si>
  <si>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</si>
  <si>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</si>
  <si>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</si>
  <si>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</si>
  <si>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</si>
  <si>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</si>
  <si>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</si>
  <si>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</si>
  <si>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</si>
  <si>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</si>
  <si>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</si>
  <si>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</si>
  <si>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</si>
  <si>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</si>
  <si>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</si>
  <si>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</si>
  <si>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</si>
  <si>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</si>
  <si>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</si>
  <si>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</si>
  <si>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</si>
  <si>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</si>
  <si>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</si>
  <si>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</si>
  <si>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</si>
  <si>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</si>
  <si>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</si>
  <si>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</si>
  <si>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</si>
  <si>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</si>
  <si>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</si>
  <si>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</si>
  <si>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</si>
  <si>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</si>
  <si>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</si>
  <si>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</si>
  <si>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</si>
  <si>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</si>
  <si>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</si>
  <si>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</si>
  <si>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</si>
  <si>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</si>
  <si>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</si>
  <si>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</si>
  <si>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</si>
  <si>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</si>
  <si>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</si>
  <si>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</si>
  <si>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</si>
  <si>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</si>
  <si>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</si>
  <si>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</si>
  <si>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</si>
  <si>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</si>
  <si>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</si>
  <si>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</si>
  <si>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</si>
  <si>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</si>
  <si>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</si>
  <si>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</si>
  <si>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</si>
  <si>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</si>
  <si>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</si>
  <si>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</si>
  <si>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</si>
  <si>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</si>
  <si>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</si>
  <si>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</si>
  <si>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</si>
  <si>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</si>
  <si>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</si>
  <si>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</si>
  <si>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</si>
  <si>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</si>
  <si>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</si>
  <si>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</si>
  <si>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</si>
  <si>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</si>
  <si>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</si>
  <si>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</si>
  <si>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</si>
  <si>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</si>
  <si>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</si>
  <si>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</si>
  <si>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</si>
  <si>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</si>
  <si>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</si>
  <si>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</si>
  <si>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</si>
  <si>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</si>
  <si>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</si>
  <si>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</si>
  <si>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</si>
  <si>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</si>
  <si>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</si>
  <si>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</si>
  <si>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</si>
  <si>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</si>
  <si>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</si>
  <si>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</si>
  <si>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</si>
  <si>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</si>
  <si>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</si>
  <si>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</si>
  <si>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</si>
  <si>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</si>
  <si>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</si>
  <si>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</si>
  <si>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</si>
  <si>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</si>
  <si>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</si>
  <si>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</si>
  <si>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</si>
  <si>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</si>
  <si>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</si>
  <si>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</si>
  <si>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</si>
  <si>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</si>
  <si>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</si>
  <si>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</si>
  <si>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</si>
  <si>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</si>
  <si>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</si>
  <si>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</si>
  <si>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</si>
  <si>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</si>
  <si>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</si>
  <si>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</si>
  <si>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</si>
  <si>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</si>
  <si>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</si>
  <si>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</si>
  <si>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</si>
  <si>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</si>
  <si>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</si>
  <si>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</si>
  <si>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</si>
  <si>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</si>
  <si>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</si>
  <si>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</si>
  <si>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</si>
  <si>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</si>
  <si>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</si>
  <si>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</si>
  <si>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</si>
  <si>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</si>
  <si>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</si>
  <si>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</si>
  <si>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</si>
  <si>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</si>
  <si>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</si>
  <si>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</si>
  <si>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</si>
  <si>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</si>
  <si>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</si>
  <si>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</si>
  <si>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</si>
  <si>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</si>
  <si>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</si>
  <si>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</si>
  <si>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</si>
  <si>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</si>
  <si>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</si>
  <si>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</si>
  <si>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</si>
  <si>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</si>
  <si>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</si>
  <si>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</si>
  <si>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</si>
  <si>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</si>
  <si>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</si>
  <si>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</si>
  <si>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</si>
  <si>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</si>
  <si>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</si>
  <si>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</si>
  <si>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</si>
  <si>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</si>
  <si>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</si>
  <si>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</si>
  <si>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</si>
  <si>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</si>
  <si>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</si>
  <si>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</si>
  <si>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</si>
  <si>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</si>
  <si>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</si>
  <si>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</si>
  <si>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</si>
  <si>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</si>
  <si>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</si>
  <si>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</si>
  <si>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</si>
  <si>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</si>
  <si>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</si>
  <si>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</si>
  <si>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</si>
  <si>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</si>
  <si>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</si>
  <si>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</si>
  <si>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</si>
  <si>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</si>
  <si>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</si>
  <si>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</si>
  <si>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</si>
  <si>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</si>
  <si>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</si>
  <si>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</si>
  <si>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</si>
  <si>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</si>
  <si>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</si>
  <si>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</si>
  <si>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</si>
  <si>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</si>
  <si>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</si>
  <si>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</si>
  <si>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</si>
  <si>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</si>
  <si>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</si>
  <si>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</si>
  <si>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</si>
  <si>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</si>
  <si>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</si>
  <si>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</si>
  <si>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</si>
  <si>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</si>
  <si>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</si>
  <si>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</si>
  <si>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</si>
  <si>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</si>
  <si>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</si>
  <si>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</si>
  <si>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</si>
  <si>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</si>
  <si>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</si>
  <si>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</si>
  <si>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</si>
  <si>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</si>
  <si>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</si>
  <si>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</si>
  <si>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</si>
  <si>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</si>
  <si>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</si>
  <si>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</si>
  <si>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</si>
  <si>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</si>
  <si>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</si>
  <si>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</si>
  <si>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</si>
  <si>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</si>
  <si>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</si>
  <si>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</si>
  <si>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</si>
  <si>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</si>
  <si>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</si>
  <si>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</si>
  <si>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</si>
  <si>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</si>
  <si>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</si>
  <si>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</si>
  <si>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</si>
  <si>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</si>
  <si>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</si>
  <si>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</si>
  <si>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</si>
  <si>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</si>
  <si>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</si>
  <si>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</si>
  <si>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</si>
  <si>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</si>
  <si>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</si>
  <si>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</si>
  <si>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</si>
  <si>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</si>
  <si>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</si>
  <si>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</si>
  <si>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</si>
  <si>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</si>
  <si>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</si>
  <si>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</si>
  <si>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</si>
  <si>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</si>
  <si>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</si>
  <si>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</si>
  <si>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</si>
  <si>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</si>
  <si>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</si>
  <si>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</si>
  <si>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</si>
  <si>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</si>
  <si>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</si>
  <si>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</si>
  <si>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</si>
  <si>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</si>
  <si>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</si>
  <si>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</si>
  <si>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</si>
  <si>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</si>
  <si>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</si>
  <si>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</si>
  <si>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</si>
  <si>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</si>
  <si>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</si>
  <si>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</si>
  <si>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</si>
  <si>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</si>
  <si>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</si>
  <si>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</si>
  <si>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</si>
  <si>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</si>
  <si>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</si>
  <si>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</si>
  <si>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</si>
  <si>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</si>
  <si>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</si>
  <si>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</si>
  <si>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</si>
  <si>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</si>
  <si>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</si>
  <si>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</si>
  <si>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</si>
  <si>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</si>
  <si>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</si>
  <si>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</si>
  <si>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</si>
  <si>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</si>
  <si>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</si>
  <si>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</si>
  <si>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</si>
  <si>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</si>
  <si>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</si>
  <si>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</si>
  <si>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</si>
  <si>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</si>
  <si>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</si>
  <si>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</si>
  <si>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</si>
  <si>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</si>
  <si>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</si>
  <si>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</si>
  <si>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</si>
  <si>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</si>
  <si>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</si>
  <si>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</si>
  <si>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</si>
  <si>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</si>
  <si>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</si>
  <si>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</si>
  <si>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</si>
  <si>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</si>
  <si>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</si>
  <si>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</si>
  <si>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</si>
  <si>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</si>
  <si>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</si>
  <si>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</si>
  <si>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</si>
  <si>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</si>
  <si>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</si>
  <si>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</si>
  <si>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</si>
  <si>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</si>
  <si>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</si>
  <si>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</si>
  <si>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</si>
  <si>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</si>
  <si>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</si>
  <si>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</si>
  <si>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</si>
  <si>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</si>
  <si>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</si>
  <si>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</si>
  <si>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</si>
  <si>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</si>
  <si>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</si>
  <si>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</si>
  <si>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</si>
  <si>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</si>
  <si>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</si>
  <si>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</si>
  <si>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</si>
  <si>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</si>
  <si>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</si>
  <si>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</si>
  <si>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</si>
  <si>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</si>
  <si>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</si>
  <si>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</si>
  <si>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</si>
  <si>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</si>
  <si>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</si>
  <si>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</si>
  <si>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</si>
  <si>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</si>
  <si>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</si>
  <si>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</si>
  <si>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</si>
  <si>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</si>
  <si>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</si>
  <si>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</si>
  <si>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</si>
  <si>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</si>
  <si>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</si>
  <si>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</si>
  <si>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</si>
  <si>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</si>
  <si>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</si>
  <si>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</si>
  <si>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</si>
  <si>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</si>
  <si>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</si>
  <si>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</si>
  <si>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</si>
  <si>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</si>
  <si>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</si>
  <si>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</si>
  <si>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</si>
  <si>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</si>
  <si>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</si>
  <si>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</si>
  <si>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</si>
  <si>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</si>
  <si>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</si>
  <si>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</si>
  <si>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</si>
  <si>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</si>
  <si>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</si>
  <si>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</si>
  <si>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</si>
  <si>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</si>
  <si>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</si>
  <si>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</si>
  <si>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</si>
  <si>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</si>
  <si>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</si>
  <si>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</si>
  <si>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</si>
  <si>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</si>
  <si>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</si>
  <si>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</si>
  <si>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</si>
  <si>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</si>
  <si>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</si>
  <si>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</si>
  <si>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</si>
  <si>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</si>
  <si>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</si>
  <si>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</si>
  <si>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</si>
  <si>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</si>
  <si>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</si>
  <si>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</si>
  <si>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</si>
  <si>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</si>
  <si>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</si>
  <si>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</si>
  <si>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</si>
  <si>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</si>
  <si>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</si>
  <si>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</si>
  <si>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</si>
  <si>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</si>
  <si>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</si>
  <si>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</si>
  <si>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</si>
  <si>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</si>
  <si>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</si>
  <si>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</si>
  <si>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</si>
  <si>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</si>
  <si>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</si>
  <si>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</si>
  <si>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</si>
  <si>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</si>
  <si>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</si>
  <si>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</si>
  <si>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</si>
  <si>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</si>
  <si>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</si>
  <si>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</si>
  <si>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</si>
  <si>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</si>
  <si>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</si>
  <si>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</si>
  <si>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</si>
  <si>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</si>
  <si>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</si>
  <si>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</si>
  <si>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</si>
  <si>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</si>
  <si>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</si>
  <si>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</si>
  <si>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</si>
  <si>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</si>
  <si>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</si>
  <si>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</si>
  <si>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</si>
  <si>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</si>
  <si>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</si>
  <si>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</si>
  <si>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</si>
  <si>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</si>
  <si>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</si>
  <si>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</si>
  <si>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</si>
  <si>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</si>
  <si>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</si>
  <si>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</si>
  <si>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</si>
  <si>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</si>
  <si>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</si>
  <si>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</si>
  <si>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</si>
  <si>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</si>
  <si>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</si>
  <si>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</si>
  <si>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</si>
  <si>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</si>
  <si>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</si>
  <si>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</si>
  <si>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</si>
  <si>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</si>
  <si>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</si>
  <si>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</si>
  <si>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</si>
  <si>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</si>
  <si>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</si>
  <si>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</si>
  <si>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</si>
  <si>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</si>
  <si>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</si>
  <si>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</si>
  <si>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</si>
  <si>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</si>
  <si>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</si>
  <si>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</si>
  <si>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</si>
  <si>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</si>
  <si>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</si>
  <si>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</si>
  <si>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</si>
  <si>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</si>
  <si>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</si>
  <si>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</si>
  <si>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</si>
  <si>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</si>
  <si>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</si>
  <si>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</si>
  <si>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</si>
  <si>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</si>
  <si>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</si>
  <si>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</si>
  <si>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</si>
  <si>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</si>
  <si>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</si>
  <si>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</si>
  <si>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</si>
  <si>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</si>
  <si>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</si>
  <si>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</si>
  <si>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</si>
  <si>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</si>
  <si>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</si>
  <si>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</si>
  <si>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</si>
  <si>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</si>
  <si>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</si>
  <si>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</si>
  <si>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</si>
  <si>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</si>
  <si>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</si>
  <si>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</si>
  <si>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</si>
  <si>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</si>
  <si>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</si>
  <si>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</si>
  <si>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</si>
  <si>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</si>
  <si>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</si>
  <si>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</si>
  <si>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</si>
  <si>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</si>
  <si>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</si>
  <si>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</si>
  <si>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</si>
  <si>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</si>
  <si>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</si>
  <si>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</si>
  <si>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</si>
  <si>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</si>
  <si>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</si>
  <si>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</si>
  <si>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</si>
  <si>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</si>
  <si>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</si>
  <si>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</si>
  <si>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</si>
  <si>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</si>
  <si>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</si>
  <si>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</si>
  <si>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</si>
  <si>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</si>
  <si>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</si>
  <si>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</si>
  <si>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</si>
  <si>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</si>
  <si>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</si>
  <si>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</si>
  <si>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</si>
  <si>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</si>
  <si>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</si>
  <si>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</si>
  <si>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</si>
  <si>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</si>
  <si>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</si>
  <si>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</si>
  <si>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</si>
  <si>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</si>
  <si>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</si>
  <si>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</si>
  <si>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</si>
  <si>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</si>
  <si>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</si>
  <si>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</si>
  <si>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</si>
  <si>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</si>
  <si>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</si>
  <si>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</si>
  <si>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</si>
  <si>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</si>
  <si>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</si>
  <si>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</si>
  <si>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</si>
  <si>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</si>
  <si>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</si>
  <si>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</si>
  <si>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</si>
  <si>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</si>
  <si>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</si>
  <si>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</si>
  <si>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</si>
  <si>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</si>
  <si>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</si>
  <si>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</si>
  <si>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</si>
  <si>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</si>
  <si>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</si>
  <si>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</si>
  <si>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</si>
  <si>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</si>
  <si>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</si>
  <si>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</si>
  <si>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</si>
  <si>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</si>
  <si>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</si>
  <si>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</si>
  <si>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</si>
  <si>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</si>
  <si>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</si>
  <si>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</si>
  <si>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</si>
  <si>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</si>
  <si>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</si>
  <si>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</si>
  <si>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</si>
  <si>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</si>
  <si>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</si>
  <si>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</si>
  <si>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</si>
  <si>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</si>
  <si>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</si>
  <si>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</si>
  <si>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</si>
  <si>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</si>
  <si>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</si>
  <si>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</si>
  <si>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</si>
  <si>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</si>
  <si>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</si>
  <si>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</si>
  <si>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</si>
  <si>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</si>
  <si>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</si>
  <si>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</si>
  <si>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</si>
  <si>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</si>
  <si>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</si>
  <si>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</si>
  <si>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</si>
  <si>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</si>
  <si>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</si>
  <si>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</si>
  <si>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</si>
  <si>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</si>
  <si>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</si>
  <si>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</si>
  <si>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</si>
  <si>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</si>
  <si>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</si>
  <si>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</si>
  <si>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</si>
  <si>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</si>
  <si>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</si>
  <si>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</si>
  <si>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</si>
  <si>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</si>
  <si>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</si>
  <si>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</si>
  <si>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</si>
  <si>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</si>
  <si>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</si>
  <si>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</si>
  <si>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</si>
  <si>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</si>
  <si>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</si>
  <si>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</si>
  <si>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</si>
  <si>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</si>
  <si>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</si>
  <si>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</si>
  <si>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</si>
  <si>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</si>
  <si>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</si>
  <si>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</si>
  <si>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</si>
  <si>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</si>
  <si>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</si>
  <si>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</si>
  <si>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</si>
  <si>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</si>
  <si>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</si>
  <si>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</si>
  <si>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</si>
  <si>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</si>
  <si>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</si>
  <si>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</si>
  <si>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</si>
  <si>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</si>
  <si>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</si>
  <si>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</si>
  <si>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</si>
  <si>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</si>
  <si>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</si>
  <si>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</si>
  <si>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</si>
  <si>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</si>
  <si>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</si>
  <si>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</si>
  <si>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</si>
  <si>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</si>
  <si>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</si>
  <si>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</si>
  <si>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</si>
  <si>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</si>
  <si>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</si>
  <si>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</si>
  <si>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</si>
  <si>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</si>
  <si>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</si>
  <si>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</si>
  <si>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</si>
  <si>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</si>
  <si>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</si>
  <si>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</si>
  <si>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</si>
  <si>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</si>
  <si>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</si>
  <si>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</si>
  <si>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</si>
  <si>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</si>
  <si>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</si>
  <si>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</si>
  <si>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</si>
  <si>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</si>
  <si>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</si>
  <si>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</si>
  <si>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</si>
  <si>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</si>
  <si>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</si>
  <si>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</si>
  <si>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</si>
  <si>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</si>
  <si>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</si>
  <si>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</si>
  <si>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</si>
  <si>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</si>
  <si>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</si>
  <si>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</si>
  <si>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</si>
  <si>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</si>
  <si>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</si>
  <si>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</si>
  <si>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</si>
  <si>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</si>
  <si>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</si>
  <si>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</si>
  <si>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</si>
  <si>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</si>
  <si>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</si>
  <si>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</si>
  <si>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</si>
  <si>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</si>
  <si>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</si>
  <si>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</si>
  <si>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</si>
  <si>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</si>
  <si>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</si>
  <si>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</si>
  <si>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</si>
  <si>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</si>
  <si>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</si>
  <si>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</si>
  <si>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</si>
  <si>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</si>
  <si>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</si>
  <si>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</si>
  <si>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</si>
  <si>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</si>
  <si>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</si>
  <si>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</si>
  <si>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</si>
  <si>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</si>
  <si>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</si>
  <si>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</si>
  <si>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</si>
  <si>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</si>
  <si>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</si>
  <si>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</si>
  <si>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</si>
  <si>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</si>
  <si>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</si>
  <si>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</si>
  <si>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</si>
  <si>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</si>
  <si>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</si>
  <si>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</si>
  <si>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</si>
  <si>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</si>
  <si>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</si>
  <si>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</si>
  <si>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</si>
  <si>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</si>
  <si>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</si>
  <si>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</si>
  <si>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</si>
  <si>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</si>
  <si>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</si>
  <si>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</si>
  <si>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</si>
  <si>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</si>
  <si>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</si>
  <si>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</si>
  <si>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</si>
  <si>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</si>
  <si>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</si>
  <si>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</si>
  <si>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</si>
  <si>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</si>
  <si>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</si>
  <si>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</si>
  <si>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</si>
  <si>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</si>
  <si>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</si>
  <si>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</si>
  <si>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</si>
  <si>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</si>
  <si>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</si>
  <si>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</si>
  <si>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</si>
  <si>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</si>
  <si>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</si>
  <si>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</si>
  <si>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</si>
  <si>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</si>
  <si>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</si>
  <si>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</si>
  <si>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</si>
  <si>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</si>
  <si>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</si>
  <si>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</si>
  <si>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</si>
  <si>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</si>
  <si>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</si>
  <si>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</si>
  <si>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</si>
  <si>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</si>
  <si>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</si>
  <si>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</si>
  <si>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</si>
  <si>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</si>
  <si>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</si>
  <si>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</si>
  <si>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</si>
  <si>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</si>
  <si>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</si>
  <si>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</si>
  <si>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</si>
  <si>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</si>
  <si>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</si>
  <si>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</si>
  <si>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</si>
  <si>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</si>
  <si>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</si>
  <si>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</si>
  <si>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</si>
  <si>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</si>
  <si>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</si>
  <si>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</si>
  <si>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</si>
  <si>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</si>
  <si>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</si>
  <si>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</si>
  <si>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</si>
  <si>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</si>
  <si>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</si>
  <si>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</si>
  <si>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</si>
  <si>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</si>
  <si>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</si>
  <si>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</si>
  <si>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</si>
  <si>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</si>
  <si>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</si>
  <si>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</si>
  <si>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</si>
  <si>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</si>
  <si>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</si>
  <si>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</si>
  <si>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</si>
  <si>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</si>
  <si>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</si>
  <si>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</si>
  <si>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</si>
  <si>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</si>
  <si>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</si>
  <si>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</si>
  <si>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</si>
  <si>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</si>
  <si>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</si>
  <si>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</si>
  <si>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</si>
  <si>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</si>
  <si>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</si>
  <si>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</si>
  <si>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</si>
  <si>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</si>
  <si>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</si>
  <si>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</si>
  <si>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</si>
  <si>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</si>
  <si>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</si>
  <si>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</si>
  <si>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</si>
  <si>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</si>
  <si>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</si>
  <si>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</si>
  <si>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</si>
  <si>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</si>
  <si>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</si>
  <si>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</si>
  <si>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</si>
  <si>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</si>
  <si>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</si>
  <si>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</si>
  <si>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</si>
  <si>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</si>
  <si>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</si>
  <si>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</si>
  <si>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</si>
  <si>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</si>
  <si>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</si>
  <si>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</si>
  <si>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</si>
  <si>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</si>
  <si>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</si>
  <si>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</si>
  <si>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</si>
  <si>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</si>
  <si>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</si>
  <si>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</si>
  <si>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</si>
  <si>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</si>
  <si>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</si>
  <si>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</si>
  <si>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</si>
  <si>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</si>
  <si>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</si>
  <si>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</si>
  <si>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</si>
  <si>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</si>
  <si>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</si>
  <si>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</si>
  <si>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</si>
  <si>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</si>
  <si>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</si>
  <si>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</si>
  <si>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</si>
  <si>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</si>
  <si>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</si>
  <si>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</si>
  <si>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</si>
  <si>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</si>
  <si>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</si>
  <si>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</si>
  <si>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</si>
  <si>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</si>
  <si>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</si>
  <si>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</si>
  <si>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</si>
  <si>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</si>
  <si>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</si>
  <si>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</si>
  <si>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</si>
  <si>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</si>
  <si>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</si>
  <si>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</si>
  <si>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</si>
  <si>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</si>
  <si>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</si>
  <si>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</si>
  <si>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</si>
  <si>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</si>
  <si>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</si>
  <si>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</si>
  <si>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</si>
  <si>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</si>
  <si>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</si>
  <si>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</si>
  <si>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</si>
  <si>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</si>
  <si>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</si>
  <si>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</si>
  <si>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</si>
  <si>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</si>
  <si>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</si>
  <si>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</si>
  <si>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</si>
  <si>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</si>
  <si>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</si>
  <si>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</si>
  <si>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</si>
  <si>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</si>
  <si>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</si>
  <si>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</si>
  <si>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</si>
  <si>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</si>
  <si>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</si>
  <si>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</si>
  <si>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</si>
  <si>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</si>
  <si>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</si>
  <si>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</si>
  <si>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</si>
  <si>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</si>
  <si>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</si>
  <si>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</si>
  <si>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</si>
  <si>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</si>
  <si>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</si>
  <si>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</si>
  <si>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</si>
  <si>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</si>
  <si>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</si>
  <si>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</si>
  <si>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</si>
  <si>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</si>
  <si>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</si>
  <si>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</si>
  <si>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</si>
  <si>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</si>
  <si>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</si>
  <si>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</si>
  <si>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</si>
  <si>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</si>
  <si>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</si>
  <si>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</si>
  <si>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</si>
  <si>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</si>
  <si>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</si>
  <si>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</si>
  <si>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</si>
  <si>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</si>
  <si>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</si>
  <si>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</si>
  <si>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</si>
  <si>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</si>
  <si>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</si>
  <si>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</si>
  <si>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</si>
  <si>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</si>
  <si>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</si>
  <si>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</si>
  <si>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</si>
  <si>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</si>
  <si>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</si>
  <si>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</si>
  <si>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</si>
  <si>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</si>
  <si>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</si>
  <si>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</si>
  <si>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</si>
  <si>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</si>
  <si>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</si>
  <si>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</si>
  <si>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</si>
  <si>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</si>
  <si>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</si>
  <si>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</si>
  <si>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</si>
  <si>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</si>
  <si>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</si>
  <si>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</si>
  <si>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</si>
  <si>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</si>
  <si>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</si>
  <si>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</si>
  <si>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</si>
  <si>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</si>
  <si>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</si>
  <si>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</si>
  <si>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</si>
  <si>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</si>
  <si>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</si>
  <si>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</si>
  <si>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</si>
  <si>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</si>
  <si>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</si>
  <si>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</si>
  <si>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</si>
  <si>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</si>
  <si>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</si>
  <si>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</si>
  <si>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</si>
  <si>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</si>
  <si>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</si>
  <si>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</si>
  <si>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</si>
  <si>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</si>
  <si>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</si>
  <si>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</si>
  <si>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</si>
  <si>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</si>
  <si>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</si>
  <si>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</si>
  <si>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</si>
  <si>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</si>
  <si>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</si>
  <si>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</si>
  <si>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</si>
  <si>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</si>
  <si>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</si>
  <si>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</si>
  <si>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</si>
  <si>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</si>
  <si>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</si>
  <si>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</si>
  <si>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</si>
  <si>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</si>
  <si>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</si>
  <si>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</si>
  <si>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</si>
  <si>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</si>
  <si>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</si>
  <si>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</si>
  <si>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</si>
  <si>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</si>
  <si>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</si>
  <si>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</si>
  <si>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</si>
  <si>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</si>
  <si>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</si>
  <si>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</si>
  <si>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</si>
  <si>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</si>
  <si>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</si>
  <si>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</si>
  <si>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</si>
  <si>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</si>
  <si>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</si>
  <si>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</si>
  <si>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</si>
  <si>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</si>
  <si>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</si>
  <si>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</si>
  <si>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</si>
  <si>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</si>
  <si>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</si>
  <si>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</si>
  <si>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</si>
  <si>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</si>
  <si>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</si>
  <si>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</si>
  <si>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</si>
  <si>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</si>
  <si>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</si>
  <si>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</si>
  <si>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</si>
  <si>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</si>
  <si>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</si>
  <si>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</si>
  <si>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</si>
  <si>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</si>
  <si>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</si>
  <si>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</si>
  <si>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</si>
  <si>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</si>
  <si>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</si>
  <si>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</si>
  <si>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</si>
  <si>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</si>
  <si>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</si>
  <si>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</si>
  <si>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</si>
  <si>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</si>
  <si>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</si>
  <si>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</si>
  <si>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</si>
  <si>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</si>
  <si>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</si>
  <si>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</si>
  <si>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</si>
  <si>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</si>
  <si>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</si>
  <si>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</si>
  <si>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</si>
  <si>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</si>
  <si>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</si>
  <si>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</si>
  <si>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</si>
  <si>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</si>
  <si>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</si>
  <si>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</si>
  <si>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</si>
  <si>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</si>
  <si>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</si>
  <si>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</si>
  <si>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</si>
  <si>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</si>
  <si>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</si>
  <si>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</si>
  <si>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</si>
  <si>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</si>
  <si>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</si>
  <si>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</si>
  <si>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</si>
  <si>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</si>
  <si>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</si>
  <si>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</si>
  <si>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</si>
  <si>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</si>
  <si>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</si>
  <si>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</si>
  <si>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</si>
  <si>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</si>
  <si>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</si>
  <si>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</si>
  <si>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</si>
  <si>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</si>
  <si>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</si>
  <si>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</si>
  <si>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</si>
  <si>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</si>
  <si>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</si>
  <si>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</si>
  <si>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</si>
  <si>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</si>
  <si>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</si>
  <si>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</si>
  <si>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</si>
  <si>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</si>
  <si>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</si>
  <si>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</si>
  <si>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</si>
  <si>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</si>
  <si>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</si>
  <si>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</si>
  <si>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</si>
  <si>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</si>
  <si>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</si>
  <si>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</si>
  <si>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</si>
  <si>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</si>
  <si>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</si>
  <si>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</si>
  <si>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</si>
  <si>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</si>
  <si>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</si>
  <si>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</si>
  <si>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</si>
  <si>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</si>
  <si>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</si>
  <si>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</si>
  <si>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</si>
  <si>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</si>
  <si>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</si>
  <si>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</si>
  <si>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</si>
  <si>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</si>
  <si>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</si>
  <si>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</si>
  <si>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</si>
  <si>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</si>
  <si>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</si>
  <si>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</si>
  <si>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</si>
  <si>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</si>
  <si>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</si>
  <si>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</si>
  <si>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</si>
  <si>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</si>
  <si>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</si>
  <si>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</si>
  <si>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</si>
  <si>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</si>
  <si>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</si>
  <si>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</si>
  <si>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</si>
  <si>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</si>
  <si>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</si>
  <si>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</si>
  <si>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</si>
  <si>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</si>
  <si>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</si>
  <si>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</si>
  <si>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</si>
  <si>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</si>
  <si>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</si>
  <si>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</si>
  <si>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</si>
  <si>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</si>
  <si>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</si>
  <si>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</si>
  <si>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</si>
  <si>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</si>
  <si>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</si>
  <si>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</si>
  <si>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</si>
  <si>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</si>
  <si>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</si>
  <si>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</si>
  <si>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</si>
  <si>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</si>
  <si>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</si>
  <si>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</si>
  <si>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</si>
  <si>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</si>
  <si>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</si>
  <si>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</si>
  <si>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</si>
  <si>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</si>
  <si>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</si>
  <si>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</si>
  <si>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</si>
  <si>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</si>
  <si>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</si>
  <si>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</si>
  <si>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</si>
  <si>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</si>
  <si>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</si>
  <si>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</si>
  <si>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</si>
  <si>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</si>
  <si>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</si>
  <si>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</si>
  <si>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</si>
  <si>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</si>
  <si>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</si>
  <si>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</si>
  <si>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</si>
  <si>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</si>
  <si>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</si>
  <si>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</si>
  <si>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</si>
  <si>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</si>
  <si>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</si>
  <si>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</si>
  <si>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</si>
  <si>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</si>
  <si>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</si>
  <si>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</si>
  <si>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</si>
  <si>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</si>
  <si>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</si>
  <si>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</si>
  <si>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</si>
  <si>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</si>
  <si>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</si>
  <si>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</si>
  <si>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</si>
  <si>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</si>
  <si>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</si>
  <si>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</si>
  <si>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</si>
  <si>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</si>
  <si>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</si>
  <si>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</si>
  <si>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</si>
  <si>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</si>
  <si>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</si>
  <si>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</si>
  <si>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</si>
  <si>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</si>
  <si>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</si>
  <si>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</si>
  <si>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</si>
  <si>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</si>
  <si>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</si>
  <si>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</si>
  <si>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</si>
  <si>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</si>
  <si>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</si>
  <si>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</si>
  <si>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</si>
  <si>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</si>
  <si>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</si>
  <si>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</si>
  <si>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</si>
  <si>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</si>
  <si>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</si>
  <si>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</si>
  <si>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</si>
  <si>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</si>
  <si>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</si>
  <si>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</si>
  <si>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</si>
  <si>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</si>
  <si>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</si>
  <si>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</si>
  <si>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</si>
  <si>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</si>
  <si>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</si>
  <si>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</si>
  <si>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</si>
  <si>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</si>
  <si>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</si>
  <si>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</si>
  <si>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</si>
  <si>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</si>
  <si>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</si>
  <si>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</si>
  <si>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</si>
  <si>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</si>
  <si>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</si>
  <si>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</si>
  <si>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</si>
  <si>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</si>
  <si>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</si>
  <si>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</si>
  <si>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</si>
  <si>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</si>
  <si>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</si>
  <si>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</si>
  <si>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</si>
  <si>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</si>
  <si>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</si>
  <si>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</si>
  <si>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</si>
  <si>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</si>
  <si>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</si>
  <si>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</si>
  <si>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</si>
  <si>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</si>
  <si>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</si>
  <si>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</si>
  <si>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</si>
  <si>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</si>
  <si>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</si>
  <si>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</si>
  <si>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</si>
  <si>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</si>
  <si>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</si>
  <si>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</si>
  <si>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</si>
  <si>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</si>
  <si>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</si>
  <si>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</si>
  <si>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</si>
  <si>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</si>
  <si>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</si>
  <si>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</si>
  <si>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</si>
  <si>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</si>
  <si>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</si>
  <si>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</si>
  <si>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</si>
  <si>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</si>
  <si>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</si>
  <si>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</si>
  <si>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</si>
  <si>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</si>
  <si>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</si>
  <si>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</si>
  <si>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</si>
  <si>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</si>
  <si>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</si>
  <si>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</si>
  <si>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</si>
  <si>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</si>
  <si>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</si>
  <si>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</si>
  <si>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</si>
  <si>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</si>
  <si>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</si>
  <si>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</si>
  <si>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</si>
  <si>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</si>
  <si>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</si>
  <si>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</si>
  <si>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</si>
  <si>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</si>
  <si>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</si>
  <si>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</si>
  <si>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</si>
  <si>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</si>
  <si>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</si>
  <si>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</si>
  <si>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</si>
  <si>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</si>
  <si>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</si>
  <si>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</si>
  <si>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</si>
  <si>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</si>
  <si>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</si>
  <si>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</si>
  <si>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</si>
  <si>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</si>
  <si>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</si>
  <si>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</si>
  <si>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</si>
  <si>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</si>
  <si>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</si>
  <si>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</si>
  <si>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</si>
  <si>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</si>
  <si>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</si>
  <si>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</si>
  <si>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</si>
  <si>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</si>
  <si>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</si>
  <si>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</si>
  <si>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</si>
  <si>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</si>
  <si>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</si>
  <si>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</si>
  <si>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</si>
  <si>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</si>
  <si>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</si>
  <si>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</si>
  <si>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</si>
  <si>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</si>
  <si>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</si>
  <si>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</si>
  <si>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</si>
  <si>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</si>
  <si>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</si>
  <si>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</si>
  <si>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</si>
  <si>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</si>
  <si>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</si>
  <si>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</si>
  <si>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</si>
  <si>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</si>
  <si>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</si>
  <si>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</si>
  <si>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</si>
  <si>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</si>
  <si>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</si>
  <si>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</si>
  <si>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</si>
  <si>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</si>
  <si>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</si>
  <si>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</si>
  <si>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</si>
  <si>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</si>
  <si>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</si>
  <si>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</si>
  <si>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</si>
  <si>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</si>
  <si>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</si>
  <si>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</si>
  <si>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</si>
  <si>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</si>
  <si>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</si>
  <si>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</si>
  <si>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</si>
  <si>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</si>
  <si>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</si>
  <si>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</si>
  <si>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</si>
  <si>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</si>
  <si>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</si>
  <si>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</si>
  <si>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</si>
  <si>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</si>
  <si>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</si>
  <si>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</si>
  <si>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</si>
  <si>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</si>
  <si>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</si>
  <si>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</si>
  <si>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</si>
  <si>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</si>
  <si>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</si>
  <si>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</si>
  <si>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</si>
  <si>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</si>
  <si>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</si>
  <si>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</si>
  <si>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</si>
  <si>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</si>
  <si>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</si>
  <si>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</si>
  <si>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</si>
  <si>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</si>
  <si>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</si>
  <si>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</si>
  <si>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</si>
  <si>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</si>
  <si>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</si>
  <si>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</si>
  <si>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</si>
  <si>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</si>
  <si>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</si>
  <si>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</si>
  <si>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</si>
  <si>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</si>
  <si>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</si>
  <si>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</si>
  <si>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</si>
  <si>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</si>
  <si>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</si>
  <si>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</si>
  <si>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</si>
  <si>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</si>
  <si>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</si>
  <si>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</si>
  <si>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</si>
  <si>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</si>
  <si>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</si>
  <si>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</si>
  <si>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</si>
  <si>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</si>
  <si>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</si>
  <si>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</si>
  <si>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</si>
  <si>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</si>
  <si>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</si>
  <si>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</si>
  <si>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</si>
  <si>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</si>
  <si>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</si>
  <si>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</si>
  <si>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</si>
  <si>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</si>
  <si>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</si>
  <si>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</si>
  <si>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</si>
  <si>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</si>
  <si>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</si>
  <si>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</si>
  <si>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</si>
  <si>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</si>
  <si>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</si>
  <si>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</si>
  <si>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</si>
  <si>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</si>
  <si>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</si>
  <si>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</si>
  <si>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</si>
  <si>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</si>
  <si>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</si>
  <si>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</si>
  <si>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</si>
  <si>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</si>
  <si>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</si>
  <si>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</si>
  <si>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</si>
  <si>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</si>
  <si>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</si>
  <si>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</si>
  <si>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</si>
  <si>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</si>
  <si>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</si>
  <si>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</si>
  <si>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</si>
  <si>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</si>
  <si>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</si>
  <si>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</si>
  <si>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</si>
  <si>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</si>
  <si>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</si>
  <si>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</si>
  <si>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</si>
  <si>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</si>
  <si>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</si>
  <si>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</si>
  <si>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</si>
  <si>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</si>
  <si>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</si>
  <si>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</si>
  <si>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</si>
  <si>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</si>
  <si>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</si>
  <si>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</si>
  <si>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</si>
  <si>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</si>
  <si>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</si>
  <si>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</si>
  <si>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</si>
  <si>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</si>
  <si>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</si>
  <si>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</si>
  <si>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</si>
  <si>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</si>
  <si>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</si>
  <si>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</si>
  <si>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</si>
  <si>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</si>
  <si>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</si>
  <si>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</si>
  <si>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</si>
  <si>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</si>
  <si>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</si>
  <si>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</si>
  <si>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</si>
  <si>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</si>
  <si>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</si>
  <si>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</si>
  <si>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</si>
  <si>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</si>
  <si>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</si>
  <si>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</si>
  <si>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</si>
  <si>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</si>
  <si>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</si>
  <si>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</si>
  <si>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</si>
  <si>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</si>
  <si>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</si>
  <si>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</si>
  <si>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</si>
  <si>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</si>
  <si>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</si>
  <si>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</si>
  <si>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</si>
  <si>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</si>
  <si>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</si>
  <si>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</si>
  <si>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</si>
  <si>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</si>
  <si>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</si>
  <si>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</si>
  <si>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</si>
  <si>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</si>
  <si>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</si>
  <si>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</si>
  <si>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</si>
  <si>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</si>
  <si>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</si>
  <si>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</si>
  <si>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</si>
  <si>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</si>
  <si>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</si>
  <si>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</si>
  <si>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</si>
  <si>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</si>
  <si>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</si>
  <si>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</si>
  <si>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</si>
  <si>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</si>
  <si>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</si>
  <si>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</si>
  <si>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</si>
  <si>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</si>
  <si>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</si>
  <si>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</si>
  <si>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</si>
  <si>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</si>
  <si>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</si>
  <si>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</si>
  <si>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</si>
  <si>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</si>
  <si>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</si>
  <si>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</si>
  <si>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</si>
  <si>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</si>
  <si>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</si>
  <si>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</si>
  <si>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</si>
  <si>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</si>
  <si>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</si>
  <si>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</si>
  <si>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</si>
  <si>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</si>
  <si>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</si>
  <si>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</si>
  <si>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</si>
  <si>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</si>
  <si>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</si>
  <si>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</si>
  <si>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</si>
  <si>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</si>
  <si>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</si>
  <si>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</si>
  <si>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</si>
  <si>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</si>
  <si>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</si>
  <si>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</si>
  <si>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</si>
  <si>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</si>
  <si>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</si>
  <si>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</si>
  <si>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</si>
  <si>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</si>
  <si>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</si>
  <si>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</si>
  <si>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</si>
  <si>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</si>
  <si>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</si>
  <si>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</si>
  <si>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</si>
  <si>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</si>
  <si>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</si>
  <si>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</si>
  <si>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</si>
  <si>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</si>
  <si>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</si>
  <si>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</si>
  <si>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</si>
  <si>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</si>
  <si>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</si>
  <si>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</si>
  <si>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</si>
  <si>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</si>
  <si>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</si>
  <si>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</si>
  <si>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</si>
  <si>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</si>
  <si>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</si>
  <si>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</si>
  <si>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</si>
  <si>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</si>
  <si>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</si>
  <si>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</si>
  <si>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</si>
  <si>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</si>
  <si>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</si>
  <si>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</si>
  <si>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</si>
  <si>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</si>
  <si>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</si>
  <si>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</si>
  <si>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</si>
  <si>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</si>
  <si>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</si>
  <si>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</si>
  <si>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</si>
  <si>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</si>
  <si>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</si>
  <si>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</si>
  <si>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</si>
  <si>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</si>
  <si>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</si>
  <si>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</si>
  <si>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</si>
  <si>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</si>
  <si>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</si>
  <si>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</si>
  <si>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</si>
  <si>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</si>
  <si>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</si>
  <si>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</si>
  <si>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</si>
  <si>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</si>
  <si>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</si>
  <si>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</si>
  <si>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</si>
  <si>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</si>
  <si>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</si>
  <si>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</si>
  <si>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</si>
  <si>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</si>
  <si>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</si>
  <si>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</si>
  <si>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</si>
  <si>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</si>
  <si>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</si>
  <si>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</si>
  <si>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</si>
  <si>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</si>
  <si>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</si>
  <si>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</si>
  <si>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</si>
  <si>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</si>
  <si>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</si>
  <si>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</si>
  <si>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</si>
  <si>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</si>
  <si>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</si>
  <si>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</si>
  <si>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</si>
  <si>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</si>
  <si>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</si>
  <si>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</si>
  <si>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</si>
  <si>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</si>
  <si>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</si>
  <si>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</si>
  <si>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</si>
  <si>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</si>
  <si>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</si>
  <si>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</si>
  <si>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</si>
  <si>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</si>
  <si>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</si>
  <si>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</si>
  <si>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</si>
  <si>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</si>
  <si>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</si>
  <si>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</si>
  <si>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</si>
  <si>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</si>
  <si>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</si>
  <si>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</si>
  <si>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</si>
  <si>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</si>
  <si>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</si>
  <si>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</si>
  <si>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</si>
  <si>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</si>
  <si>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</si>
  <si>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</si>
  <si>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</si>
  <si>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</si>
  <si>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</si>
  <si>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</si>
  <si>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</si>
  <si>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</si>
  <si>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</si>
  <si>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</si>
  <si>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</si>
  <si>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</si>
  <si>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</si>
  <si>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</si>
  <si>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</si>
  <si>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</si>
  <si>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</si>
  <si>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</si>
  <si>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</si>
  <si>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</si>
  <si>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</si>
  <si>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</si>
  <si>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</si>
  <si>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</si>
  <si>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</si>
  <si>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</si>
  <si>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</si>
  <si>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</si>
  <si>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</si>
  <si>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</si>
  <si>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</si>
  <si>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</si>
  <si>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</si>
  <si>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</si>
  <si>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</si>
  <si>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</si>
  <si>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</si>
  <si>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</si>
  <si>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</si>
  <si>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</si>
  <si>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</si>
  <si>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</si>
  <si>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</si>
  <si>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</si>
  <si>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</si>
  <si>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</si>
  <si>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</si>
  <si>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</si>
  <si>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</si>
  <si>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</si>
  <si>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</si>
  <si>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</si>
  <si>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</si>
  <si>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</si>
  <si>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</si>
  <si>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</si>
  <si>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</si>
  <si>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</si>
  <si>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</si>
  <si>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</si>
  <si>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</si>
  <si>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</si>
  <si>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</si>
  <si>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</si>
  <si>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</si>
  <si>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</si>
  <si>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</si>
  <si>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</si>
  <si>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</si>
  <si>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</si>
  <si>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</si>
  <si>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</si>
  <si>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</si>
  <si>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</si>
  <si>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</si>
  <si>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</si>
  <si>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</si>
  <si>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</si>
  <si>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</si>
  <si>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</si>
  <si>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</si>
  <si>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</si>
  <si>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</si>
  <si>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</si>
  <si>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</si>
  <si>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</si>
  <si>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</si>
  <si>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</si>
  <si>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</si>
  <si>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</si>
  <si>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</si>
  <si>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</si>
  <si>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</si>
  <si>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</si>
  <si>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</si>
  <si>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</si>
  <si>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</si>
  <si>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</si>
  <si>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</si>
  <si>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</si>
  <si>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</si>
  <si>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</si>
  <si>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</si>
  <si>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</si>
  <si>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</si>
  <si>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</si>
  <si>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</si>
  <si>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</si>
  <si>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</si>
  <si>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</si>
  <si>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</si>
  <si>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</si>
  <si>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</si>
  <si>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</si>
  <si>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</si>
  <si>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</si>
  <si>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</si>
  <si>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</si>
  <si>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</si>
  <si>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</si>
  <si>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</si>
  <si>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</si>
  <si>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</si>
  <si>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</si>
  <si>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</si>
  <si>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</si>
  <si>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</si>
  <si>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</si>
  <si>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</si>
  <si>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</si>
  <si>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</si>
  <si>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</si>
  <si>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</si>
  <si>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</si>
  <si>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</si>
  <si>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</si>
  <si>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</si>
  <si>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</si>
  <si>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</si>
  <si>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</si>
  <si>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</si>
  <si>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</si>
  <si>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</si>
  <si>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</si>
  <si>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</si>
  <si>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</si>
  <si>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</si>
  <si>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</si>
  <si>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</si>
  <si>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</si>
  <si>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</si>
  <si>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</si>
  <si>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</si>
  <si>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</si>
  <si>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</si>
  <si>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</si>
  <si>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</si>
  <si>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</si>
  <si>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</si>
  <si>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</si>
  <si>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</si>
  <si>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</si>
  <si>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</si>
  <si>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</si>
  <si>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</si>
  <si>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</si>
  <si>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</si>
  <si>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</si>
  <si>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</si>
  <si>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</si>
  <si>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</si>
  <si>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</si>
  <si>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</si>
  <si>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</si>
  <si>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</si>
  <si>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</si>
  <si>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</si>
  <si>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</si>
  <si>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</si>
  <si>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</si>
  <si>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</si>
  <si>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</si>
  <si>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</si>
  <si>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</si>
  <si>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</si>
  <si>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</si>
  <si>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</si>
  <si>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</si>
  <si>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</si>
  <si>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</si>
  <si>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</si>
  <si>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</si>
  <si>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</si>
  <si>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</si>
  <si>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</si>
  <si>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</si>
  <si>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</si>
  <si>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</si>
  <si>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</si>
  <si>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</si>
  <si>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</si>
  <si>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</si>
  <si>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</si>
  <si>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</si>
  <si>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</si>
  <si>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</si>
  <si>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</si>
  <si>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</si>
  <si>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</si>
  <si>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</si>
  <si>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</si>
  <si>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</si>
  <si>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</si>
  <si>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</si>
  <si>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</si>
  <si>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</si>
  <si>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</si>
  <si>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</si>
  <si>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</si>
  <si>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</si>
  <si>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</si>
  <si>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</si>
  <si>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</si>
  <si>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</si>
  <si>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</si>
  <si>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</si>
  <si>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</si>
  <si>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</si>
  <si>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</si>
  <si>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</si>
  <si>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</si>
  <si>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</si>
  <si>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</si>
  <si>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</si>
  <si>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</si>
  <si>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</si>
  <si>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</si>
  <si>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</si>
  <si>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</si>
  <si>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</si>
  <si>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</si>
  <si>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</si>
  <si>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</si>
  <si>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</si>
  <si>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</si>
  <si>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</si>
  <si>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</si>
  <si>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</si>
  <si>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</si>
  <si>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</si>
  <si>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</si>
  <si>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</si>
  <si>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</si>
  <si>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</si>
  <si>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</si>
  <si>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</si>
  <si>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</si>
  <si>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</si>
  <si>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</si>
  <si>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</si>
  <si>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</si>
  <si>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</si>
  <si>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</si>
  <si>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</si>
  <si>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</si>
  <si>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</si>
  <si>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</si>
  <si>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</si>
  <si>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</si>
  <si>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</si>
  <si>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</si>
  <si>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</si>
  <si>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</si>
  <si>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</si>
  <si>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</si>
  <si>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</si>
  <si>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</si>
  <si>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</si>
  <si>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</si>
  <si>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</si>
  <si>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</si>
  <si>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</si>
  <si>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</si>
  <si>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</si>
  <si>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</si>
  <si>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</si>
  <si>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</si>
  <si>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</si>
  <si>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</si>
  <si>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</si>
  <si>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</si>
  <si>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</si>
  <si>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</si>
  <si>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</si>
  <si>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</si>
  <si>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</si>
  <si>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</si>
  <si>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</si>
  <si>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</si>
  <si>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</si>
  <si>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</si>
  <si>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</si>
  <si>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</si>
  <si>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</si>
  <si>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</si>
  <si>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</si>
  <si>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</si>
  <si>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</si>
  <si>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</si>
  <si>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</si>
  <si>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</si>
  <si>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</si>
  <si>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</si>
  <si>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</si>
  <si>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</si>
  <si>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</si>
  <si>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</si>
  <si>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</si>
  <si>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</si>
  <si>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</si>
  <si>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</si>
  <si>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</si>
  <si>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</si>
  <si>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</si>
  <si>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</si>
  <si>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</si>
  <si>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</si>
  <si>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</si>
  <si>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</si>
  <si>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</si>
  <si>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</si>
  <si>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</si>
  <si>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</si>
  <si>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</si>
  <si>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</si>
  <si>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</si>
  <si>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</si>
  <si>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</si>
  <si>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</si>
  <si>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</si>
  <si>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</si>
  <si>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</si>
  <si>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</si>
  <si>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</si>
  <si>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</si>
  <si>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</si>
  <si>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</si>
  <si>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</si>
  <si>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</si>
  <si>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</si>
  <si>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</si>
  <si>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</si>
  <si>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</si>
  <si>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</si>
  <si>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</si>
  <si>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</si>
  <si>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</si>
  <si>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</si>
  <si>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</si>
  <si>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</si>
  <si>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</si>
  <si>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</si>
  <si>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</si>
  <si>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</si>
  <si>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</si>
  <si>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</si>
  <si>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</si>
  <si>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</si>
  <si>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</si>
  <si>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</si>
  <si>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</si>
  <si>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</si>
  <si>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</si>
  <si>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</si>
  <si>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</si>
  <si>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</si>
  <si>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</si>
  <si>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</si>
  <si>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</si>
  <si>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</si>
  <si>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</si>
  <si>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</si>
  <si>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</si>
  <si>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</si>
  <si>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</si>
  <si>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</si>
  <si>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</si>
  <si>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</si>
  <si>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</si>
  <si>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</si>
  <si>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</si>
  <si>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</si>
  <si>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</si>
  <si>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</si>
  <si>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</si>
  <si>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</si>
  <si>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</si>
  <si>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</si>
  <si>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</si>
  <si>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</si>
  <si>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</si>
  <si>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</si>
  <si>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</si>
  <si>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</si>
  <si>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</si>
  <si>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</si>
  <si>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</si>
  <si>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</si>
  <si>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</si>
  <si>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</si>
  <si>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</si>
  <si>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</si>
  <si>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</si>
  <si>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</si>
  <si>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</si>
  <si>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</si>
  <si>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</si>
  <si>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</si>
  <si>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</si>
  <si>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</si>
  <si>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</si>
  <si>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</si>
  <si>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</si>
  <si>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</si>
  <si>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</si>
  <si>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</si>
  <si>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</si>
  <si>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</si>
  <si>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</si>
  <si>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</si>
  <si>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</si>
  <si>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</si>
  <si>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</si>
  <si>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</si>
  <si>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</si>
  <si>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</si>
  <si>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</si>
  <si>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</si>
  <si>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</si>
  <si>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</si>
  <si>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</si>
  <si>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</si>
  <si>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</si>
  <si>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</si>
  <si>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</si>
  <si>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</si>
  <si>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</si>
  <si>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</si>
  <si>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</si>
  <si>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</si>
  <si>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</si>
  <si>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</si>
  <si>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</si>
  <si>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</si>
  <si>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</si>
  <si>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</si>
  <si>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</si>
  <si>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</si>
  <si>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</si>
  <si>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</si>
  <si>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</si>
  <si>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</si>
  <si>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</si>
  <si>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</si>
  <si>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</si>
  <si>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</si>
  <si>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</si>
  <si>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</si>
  <si>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</si>
  <si>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</si>
  <si>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</si>
  <si>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</si>
  <si>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</si>
  <si>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</si>
  <si>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</si>
  <si>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</si>
  <si>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</si>
  <si>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</si>
  <si>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</si>
  <si>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</si>
  <si>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</si>
  <si>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</si>
  <si>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</si>
  <si>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</si>
  <si>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</si>
  <si>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</si>
  <si>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</si>
  <si>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</si>
  <si>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</si>
  <si>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</si>
  <si>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</si>
  <si>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</si>
  <si>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</si>
  <si>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</si>
  <si>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</si>
  <si>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</si>
  <si>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</si>
  <si>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</si>
  <si>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</si>
  <si>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</si>
  <si>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</si>
  <si>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</si>
  <si>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</si>
  <si>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</si>
  <si>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</si>
  <si>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</si>
  <si>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</si>
  <si>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</si>
  <si>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</si>
  <si>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</si>
  <si>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</si>
  <si>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</si>
  <si>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</si>
  <si>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</si>
  <si>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</si>
  <si>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</si>
  <si>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</si>
  <si>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</si>
  <si>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</si>
  <si>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</si>
  <si>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</si>
  <si>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</si>
  <si>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</si>
  <si>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</si>
  <si>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</si>
  <si>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</si>
  <si>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</si>
  <si>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</si>
  <si>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</si>
  <si>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</si>
  <si>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</si>
  <si>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</si>
  <si>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</si>
  <si>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</si>
  <si>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</si>
  <si>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</si>
  <si>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</si>
  <si>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</si>
  <si>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</si>
  <si>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</si>
  <si>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</si>
  <si>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</si>
  <si>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</si>
  <si>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</si>
  <si>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</si>
  <si>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</si>
  <si>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</si>
  <si>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</si>
  <si>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</si>
  <si>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</si>
  <si>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</si>
  <si>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</si>
  <si>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</si>
  <si>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</si>
  <si>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</si>
  <si>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</si>
  <si>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</si>
  <si>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</si>
  <si>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</si>
  <si>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</si>
  <si>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</si>
  <si>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</si>
  <si>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</si>
  <si>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</si>
  <si>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</si>
  <si>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</si>
  <si>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</si>
  <si>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</si>
  <si>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</si>
  <si>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</si>
  <si>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</si>
  <si>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</si>
  <si>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</si>
  <si>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</si>
  <si>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</si>
  <si>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</si>
  <si>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</si>
  <si>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</si>
  <si>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</si>
  <si>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</si>
  <si>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</si>
  <si>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</si>
  <si>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</si>
  <si>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</si>
  <si>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</si>
  <si>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</si>
  <si>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</si>
  <si>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</si>
  <si>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</si>
  <si>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</si>
  <si>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</si>
  <si>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</si>
  <si>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</si>
  <si>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</si>
  <si>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</si>
  <si>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</si>
  <si>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</si>
  <si>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</si>
  <si>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</si>
  <si>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</si>
  <si>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</si>
  <si>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</si>
  <si>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</si>
  <si>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</si>
  <si>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</si>
  <si>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</si>
  <si>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</si>
  <si>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</si>
  <si>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</si>
  <si>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</si>
  <si>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</si>
  <si>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</si>
  <si>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</si>
  <si>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</si>
  <si>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</si>
  <si>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</si>
  <si>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</si>
  <si>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</si>
  <si>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</si>
  <si>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</si>
  <si>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</si>
  <si>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</si>
  <si>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</si>
  <si>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</si>
  <si>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</si>
  <si>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</si>
  <si>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</si>
  <si>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</si>
  <si>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</si>
  <si>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</si>
  <si>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</si>
  <si>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</si>
  <si>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</si>
  <si>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</si>
  <si>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</si>
  <si>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</si>
  <si>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</si>
  <si>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</si>
  <si>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</si>
  <si>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</si>
  <si>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</si>
  <si>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</si>
  <si>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</si>
  <si>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</si>
  <si>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</si>
  <si>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</si>
  <si>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</si>
  <si>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</si>
  <si>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</si>
  <si>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</si>
  <si>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</si>
  <si>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</si>
  <si>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</si>
  <si>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</si>
  <si>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</si>
  <si>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</si>
  <si>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</si>
  <si>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</si>
  <si>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</si>
  <si>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</si>
  <si>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</si>
  <si>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</si>
  <si>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</si>
  <si>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</si>
  <si>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</si>
  <si>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</si>
  <si>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</si>
  <si>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</si>
  <si>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</si>
  <si>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</si>
  <si>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</si>
  <si>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</si>
  <si>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</si>
  <si>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</si>
  <si>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</si>
  <si>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</si>
  <si>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</si>
  <si>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</si>
  <si>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</si>
  <si>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</si>
  <si>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</si>
  <si>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</si>
  <si>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</si>
  <si>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</si>
  <si>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</si>
  <si>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</si>
  <si>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</si>
  <si>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</si>
  <si>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</si>
  <si>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</si>
  <si>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</si>
  <si>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</si>
  <si>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</si>
  <si>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</si>
  <si>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</si>
  <si>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</si>
  <si>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</si>
  <si>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</si>
  <si>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</si>
  <si>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</si>
  <si>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</si>
  <si>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</si>
  <si>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</si>
  <si>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</si>
  <si>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</si>
  <si>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</si>
  <si>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</si>
  <si>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</si>
  <si>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</si>
  <si>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</si>
  <si>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</si>
  <si>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</si>
  <si>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</si>
  <si>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</si>
  <si>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</si>
  <si>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</si>
  <si>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</si>
  <si>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</si>
  <si>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</si>
  <si>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</si>
  <si>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</si>
  <si>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</si>
  <si>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</si>
  <si>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</si>
  <si>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</si>
  <si>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</si>
  <si>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</si>
  <si>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</si>
  <si>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</si>
  <si>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</si>
  <si>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</si>
  <si>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</si>
  <si>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</si>
  <si>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</si>
  <si>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</si>
  <si>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</si>
  <si>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</si>
  <si>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</si>
  <si>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</si>
  <si>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</si>
  <si>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</si>
  <si>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</si>
  <si>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</si>
  <si>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</si>
  <si>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</si>
  <si>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</si>
  <si>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</si>
  <si>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</si>
  <si>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</si>
  <si>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</si>
  <si>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</si>
  <si>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</si>
  <si>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</si>
  <si>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</si>
  <si>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</si>
  <si>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</si>
  <si>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</si>
  <si>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</si>
  <si>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</si>
  <si>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</si>
  <si>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</si>
  <si>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</si>
  <si>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</si>
  <si>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</si>
  <si>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</si>
  <si>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</si>
  <si>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</si>
  <si>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</si>
  <si>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</si>
  <si>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</si>
  <si>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</si>
  <si>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</si>
  <si>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</si>
  <si>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</si>
  <si>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</si>
  <si>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</si>
  <si>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</si>
  <si>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</si>
  <si>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</si>
  <si>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</si>
  <si>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</si>
  <si>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</si>
  <si>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</si>
  <si>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</si>
  <si>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</si>
  <si>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</si>
  <si>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</si>
  <si>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</si>
  <si>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</si>
  <si>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</si>
  <si>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</si>
  <si>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</si>
  <si>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</si>
  <si>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</si>
  <si>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</si>
  <si>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</si>
  <si>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</si>
  <si>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</si>
  <si>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</si>
  <si>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</si>
  <si>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</si>
  <si>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</si>
  <si>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</si>
  <si>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</si>
  <si>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</si>
  <si>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</si>
  <si>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</si>
  <si>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</si>
  <si>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</si>
  <si>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</si>
  <si>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</si>
  <si>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</si>
  <si>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</si>
  <si>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</si>
  <si>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</si>
  <si>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</si>
  <si>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</si>
  <si>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</si>
  <si>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</si>
  <si>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</si>
  <si>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</si>
  <si>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</si>
  <si>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</si>
  <si>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</si>
  <si>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</si>
  <si>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</si>
  <si>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</si>
  <si>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</si>
  <si>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</si>
  <si>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</si>
  <si>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</si>
  <si>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</si>
  <si>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</si>
  <si>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</si>
  <si>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</si>
  <si>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</si>
  <si>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</si>
  <si>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</si>
  <si>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</si>
  <si>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</si>
  <si>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</si>
  <si>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</si>
  <si>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</si>
  <si>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</si>
  <si>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</si>
  <si>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</si>
  <si>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</si>
  <si>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</si>
  <si>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</si>
  <si>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</si>
  <si>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</si>
  <si>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</si>
  <si>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</si>
  <si>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</si>
  <si>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</si>
  <si>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</si>
  <si>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</si>
  <si>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</si>
  <si>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</si>
  <si>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</si>
  <si>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</si>
  <si>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</si>
  <si>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</si>
  <si>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</si>
  <si>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</si>
  <si>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</si>
  <si>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</si>
  <si>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</si>
  <si>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</si>
  <si>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</si>
  <si>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</si>
  <si>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</si>
  <si>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</si>
  <si>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</si>
  <si>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</si>
  <si>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</si>
  <si>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</si>
  <si>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</si>
  <si>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</si>
  <si>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</si>
  <si>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</si>
  <si>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</si>
  <si>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</si>
  <si>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</si>
  <si>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</si>
  <si>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</si>
  <si>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</si>
  <si>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</si>
  <si>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</si>
  <si>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</si>
  <si>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</si>
  <si>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</si>
  <si>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</si>
  <si>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</si>
  <si>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</si>
  <si>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</si>
  <si>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</si>
  <si>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</si>
  <si>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</si>
  <si>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</si>
  <si>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</si>
  <si>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</si>
  <si>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</si>
  <si>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</si>
  <si>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</si>
  <si>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</si>
  <si>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</si>
  <si>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</si>
  <si>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</si>
  <si>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</si>
  <si>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</si>
  <si>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</si>
  <si>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</si>
  <si>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</si>
  <si>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</si>
  <si>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</si>
  <si>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</si>
  <si>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</si>
  <si>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</si>
  <si>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</si>
  <si>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</si>
  <si>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</si>
  <si>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</si>
  <si>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</si>
  <si>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</si>
  <si>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</si>
  <si>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</si>
  <si>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</si>
  <si>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</si>
  <si>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</si>
  <si>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</si>
  <si>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</si>
  <si>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</si>
  <si>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</si>
  <si>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</si>
  <si>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</si>
  <si>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</si>
  <si>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</si>
  <si>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</si>
  <si>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</si>
  <si>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</si>
  <si>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</si>
  <si>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</si>
  <si>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</si>
  <si>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</si>
  <si>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</si>
  <si>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</si>
  <si>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</si>
  <si>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</si>
  <si>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</si>
  <si>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</si>
  <si>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</si>
  <si>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</si>
  <si>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</si>
  <si>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</si>
  <si>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</si>
  <si>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</si>
  <si>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</si>
  <si>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</si>
  <si>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</si>
  <si>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</si>
  <si>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</si>
  <si>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</si>
  <si>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</si>
  <si>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</si>
  <si>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</si>
  <si>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</si>
  <si>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</si>
  <si>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</si>
  <si>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</si>
  <si>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</si>
  <si>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</si>
  <si>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</si>
  <si>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</si>
  <si>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</si>
  <si>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</si>
  <si>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</si>
  <si>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</si>
  <si>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</si>
  <si>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</si>
  <si>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</si>
  <si>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</si>
  <si>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</si>
  <si>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</si>
  <si>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</si>
  <si>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</si>
  <si>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</si>
  <si>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</si>
  <si>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</si>
  <si>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</si>
  <si>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</si>
  <si>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</si>
  <si>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</si>
  <si>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</si>
  <si>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</si>
  <si>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</si>
  <si>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</si>
  <si>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</si>
  <si>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</si>
  <si>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</si>
  <si>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</si>
  <si>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</si>
  <si>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</si>
  <si>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</si>
  <si>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</si>
  <si>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</si>
  <si>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</si>
  <si>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</si>
  <si>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</si>
  <si>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</si>
  <si>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</si>
  <si>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</si>
  <si>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</si>
  <si>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</si>
  <si>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</si>
  <si>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</si>
  <si>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</si>
  <si>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</si>
  <si>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</si>
  <si>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</si>
  <si>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</si>
  <si>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</si>
  <si>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</si>
  <si>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</si>
  <si>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</si>
  <si>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</si>
  <si>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</si>
  <si>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</si>
  <si>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</si>
  <si>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</si>
  <si>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</si>
  <si>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</si>
  <si>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</si>
  <si>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</si>
  <si>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</si>
  <si>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</si>
  <si>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</si>
  <si>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</si>
  <si>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</si>
  <si>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</si>
  <si>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</si>
  <si>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</si>
  <si>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</si>
  <si>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</si>
  <si>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</si>
  <si>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</si>
  <si>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</si>
  <si>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</si>
  <si>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</si>
  <si>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</si>
  <si>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</si>
  <si>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</si>
  <si>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</si>
  <si>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</si>
  <si>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</si>
  <si>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</si>
  <si>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</si>
  <si>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</si>
  <si>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</si>
  <si>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</si>
  <si>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</si>
  <si>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</si>
  <si>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</si>
  <si>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</si>
  <si>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</si>
  <si>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</si>
  <si>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</si>
  <si>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</si>
  <si>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</si>
  <si>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</si>
  <si>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</si>
  <si>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</si>
  <si>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</si>
  <si>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</si>
  <si>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</si>
  <si>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</si>
  <si>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</si>
  <si>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</si>
  <si>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</si>
  <si>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</si>
  <si>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</si>
  <si>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</si>
  <si>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</si>
  <si>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</si>
  <si>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</si>
  <si>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</si>
  <si>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</si>
  <si>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</si>
  <si>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</si>
  <si>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</si>
  <si>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</si>
  <si>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</si>
  <si>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</si>
  <si>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</si>
  <si>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</si>
  <si>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</si>
  <si>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</si>
  <si>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</si>
  <si>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</si>
  <si>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</si>
  <si>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</si>
  <si>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</si>
  <si>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</si>
  <si>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</si>
  <si>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</si>
  <si>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</si>
  <si>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</si>
  <si>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</si>
  <si>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</si>
  <si>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</si>
  <si>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</si>
  <si>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</si>
  <si>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</si>
  <si>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</si>
  <si>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</si>
  <si>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</si>
  <si>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</si>
  <si>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</si>
  <si>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</si>
  <si>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</si>
  <si>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</si>
  <si>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</si>
  <si>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</si>
  <si>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</si>
  <si>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</si>
  <si>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</si>
  <si>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</si>
  <si>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</si>
  <si>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</si>
  <si>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</si>
  <si>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</si>
  <si>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</si>
  <si>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</si>
  <si>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</si>
  <si>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</si>
  <si>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</si>
  <si>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</si>
  <si>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</si>
  <si>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</si>
  <si>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</si>
  <si>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</si>
  <si>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</si>
  <si>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</si>
  <si>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</si>
  <si>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</si>
  <si>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</si>
  <si>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</si>
  <si>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</si>
  <si>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</si>
  <si>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</si>
  <si>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</si>
  <si>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</si>
  <si>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</si>
  <si>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</si>
  <si>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</si>
  <si>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</si>
  <si>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</si>
  <si>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</si>
  <si>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</si>
  <si>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</si>
  <si>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</si>
  <si>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</si>
  <si>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</si>
  <si>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</si>
  <si>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</si>
  <si>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</si>
  <si>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</si>
  <si>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</si>
  <si>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</si>
  <si>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</si>
  <si>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</si>
  <si>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</si>
  <si>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</si>
  <si>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</si>
  <si>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</si>
  <si>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</si>
  <si>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</si>
  <si>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</si>
  <si>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</si>
  <si>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</si>
  <si>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</si>
  <si>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</si>
  <si>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</si>
  <si>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</si>
  <si>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</si>
  <si>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</si>
  <si>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</si>
  <si>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</si>
  <si>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</si>
  <si>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</si>
  <si>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</si>
  <si>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</si>
  <si>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</si>
  <si>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</si>
  <si>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</si>
  <si>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</si>
  <si>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</si>
  <si>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</si>
  <si>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</si>
  <si>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</si>
  <si>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</si>
  <si>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</si>
  <si>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</si>
  <si>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</si>
  <si>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</si>
  <si>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</si>
  <si>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</si>
  <si>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</si>
  <si>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</si>
  <si>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</si>
  <si>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</si>
  <si>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</si>
  <si>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</si>
  <si>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</si>
  <si>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</si>
  <si>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</si>
  <si>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</si>
  <si>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</si>
  <si>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</si>
  <si>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</si>
  <si>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</si>
  <si>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</si>
  <si>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</si>
  <si>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</si>
  <si>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</si>
  <si>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</si>
  <si>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</si>
  <si>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</si>
  <si>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</si>
  <si>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</si>
  <si>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</si>
  <si>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</si>
  <si>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</si>
  <si>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</si>
  <si>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</si>
  <si>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</si>
  <si>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</si>
  <si>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</si>
  <si>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</si>
  <si>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</si>
  <si>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</si>
  <si>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</si>
  <si>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</si>
  <si>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</si>
  <si>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</si>
  <si>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</si>
  <si>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</si>
  <si>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</si>
  <si>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</si>
  <si>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</si>
  <si>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</si>
  <si>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</si>
  <si>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</si>
  <si>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</si>
  <si>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</si>
  <si>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</si>
  <si>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</si>
  <si>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</si>
  <si>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</si>
  <si>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</si>
  <si>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</si>
  <si>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</si>
  <si>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</si>
  <si>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</si>
  <si>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</si>
  <si>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</si>
  <si>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</si>
  <si>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</si>
  <si>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</si>
  <si>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</si>
  <si>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</si>
  <si>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</si>
  <si>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</si>
  <si>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</si>
  <si>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</si>
  <si>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</si>
  <si>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</si>
  <si>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</si>
  <si>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</si>
  <si>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</si>
  <si>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</si>
  <si>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</si>
  <si>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</si>
  <si>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</si>
  <si>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</si>
  <si>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</si>
  <si>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</si>
  <si>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</si>
  <si>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</si>
  <si>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</si>
  <si>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</si>
  <si>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</si>
  <si>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</si>
  <si>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</si>
  <si>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</si>
  <si>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</si>
  <si>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</si>
  <si>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</si>
  <si>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</si>
  <si>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</si>
  <si>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</si>
  <si>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</si>
  <si>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</si>
  <si>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</si>
  <si>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</si>
  <si>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</si>
  <si>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</si>
  <si>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</si>
  <si>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</si>
  <si>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</si>
  <si>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</si>
  <si>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</si>
  <si>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</si>
  <si>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</si>
  <si>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</si>
  <si>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</si>
  <si>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</si>
  <si>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</si>
  <si>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</si>
  <si>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</si>
  <si>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</si>
  <si>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</si>
  <si>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</si>
  <si>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</si>
  <si>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</si>
  <si>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</si>
  <si>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</si>
  <si>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</si>
  <si>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</si>
  <si>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</si>
  <si>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</si>
  <si>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</si>
  <si>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</si>
  <si>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</si>
  <si>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</si>
  <si>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</si>
  <si>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</si>
  <si>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</si>
  <si>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</si>
  <si>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</si>
  <si>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</si>
  <si>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</si>
  <si>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</si>
  <si>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</si>
  <si>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</si>
  <si>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</si>
  <si>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</si>
  <si>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</si>
  <si>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</si>
  <si>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</si>
  <si>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</si>
  <si>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</si>
  <si>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</si>
  <si>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</si>
  <si>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</si>
  <si>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</si>
  <si>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</si>
  <si>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</si>
  <si>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</si>
  <si>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</si>
  <si>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</si>
  <si>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</si>
  <si>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</si>
  <si>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</si>
  <si>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</si>
  <si>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</si>
  <si>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</si>
  <si>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</si>
  <si>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</si>
  <si>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</si>
  <si>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</si>
  <si>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</si>
  <si>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</si>
  <si>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</si>
  <si>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</si>
  <si>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</si>
  <si>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</si>
  <si>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</si>
  <si>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</si>
  <si>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</si>
  <si>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</si>
  <si>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</si>
  <si>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</si>
  <si>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</si>
  <si>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</si>
  <si>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</si>
  <si>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</si>
  <si>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</si>
  <si>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</si>
  <si>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</si>
  <si>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</si>
  <si>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</si>
  <si>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</si>
  <si>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</si>
  <si>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</si>
  <si>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</si>
  <si>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</si>
  <si>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</si>
  <si>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</si>
  <si>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</si>
  <si>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</si>
  <si>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</si>
  <si>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</si>
  <si>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</si>
  <si>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</si>
  <si>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</si>
  <si>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</si>
  <si>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</si>
  <si>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</si>
  <si>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</si>
  <si>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</si>
  <si>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</si>
  <si>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</si>
  <si>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</si>
  <si>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</si>
  <si>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</si>
  <si>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</si>
  <si>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</si>
  <si>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</si>
  <si>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</si>
  <si>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</si>
  <si>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</si>
  <si>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</si>
  <si>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</si>
  <si>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</si>
  <si>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</si>
  <si>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</si>
  <si>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</si>
  <si>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</si>
  <si>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</si>
  <si>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</si>
  <si>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</si>
  <si>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</si>
  <si>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</si>
  <si>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</si>
  <si>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</si>
  <si>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</si>
  <si>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</si>
  <si>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</si>
  <si>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</si>
  <si>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</si>
  <si>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</si>
  <si>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</si>
  <si>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</si>
  <si>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</si>
  <si>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</si>
  <si>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</si>
  <si>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</si>
  <si>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</si>
  <si>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</si>
  <si>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</si>
  <si>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</si>
  <si>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</si>
  <si>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</si>
  <si>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</si>
  <si>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</si>
  <si>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</si>
  <si>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</si>
  <si>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</si>
  <si>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</si>
  <si>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</si>
  <si>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</si>
  <si>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</si>
  <si>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</si>
  <si>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</si>
  <si>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</si>
  <si>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</si>
  <si>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</si>
  <si>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</si>
  <si>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</si>
  <si>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</si>
  <si>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</si>
  <si>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</si>
  <si>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</si>
  <si>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</si>
  <si>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</si>
  <si>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</si>
  <si>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</si>
  <si>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</si>
  <si>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</si>
  <si>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</si>
  <si>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</si>
  <si>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</si>
  <si>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</si>
  <si>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</si>
  <si>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</si>
  <si>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</si>
  <si>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</si>
  <si>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</si>
  <si>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</si>
  <si>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</si>
  <si>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</si>
  <si>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</si>
  <si>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</si>
  <si>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</si>
  <si>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</si>
  <si>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</si>
  <si>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</si>
  <si>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</si>
  <si>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</si>
  <si>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</si>
  <si>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</si>
  <si>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</si>
  <si>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</si>
  <si>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</si>
  <si>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</si>
  <si>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</si>
  <si>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</si>
  <si>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</si>
  <si>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</si>
  <si>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</si>
  <si>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</si>
  <si>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</si>
  <si>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</si>
  <si>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</si>
  <si>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</si>
  <si>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</si>
  <si>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</si>
  <si>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</si>
  <si>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</si>
  <si>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</si>
  <si>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</si>
  <si>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</si>
  <si>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</si>
  <si>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</si>
  <si>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</si>
  <si>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</si>
  <si>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</si>
  <si>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</si>
  <si>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</si>
  <si>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</si>
  <si>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</si>
  <si>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</si>
  <si>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</si>
  <si>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</si>
  <si>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</si>
  <si>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</si>
  <si>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</si>
  <si>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</si>
  <si>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</si>
  <si>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</si>
  <si>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</si>
  <si>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</si>
  <si>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</si>
  <si>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</si>
  <si>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</si>
  <si>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</si>
  <si>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</si>
  <si>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</si>
  <si>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</si>
  <si>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</si>
  <si>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</si>
  <si>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</si>
  <si>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</si>
  <si>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</si>
  <si>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</si>
  <si>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</si>
  <si>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</si>
  <si>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</si>
  <si>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</si>
  <si>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</si>
  <si>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</si>
  <si>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</si>
  <si>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</si>
  <si>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</si>
  <si>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</si>
  <si>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</si>
  <si>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</si>
  <si>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</si>
  <si>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</si>
  <si>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</si>
  <si>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</si>
  <si>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</si>
  <si>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</si>
  <si>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</si>
  <si>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</si>
  <si>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</si>
  <si>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</si>
  <si>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</si>
  <si>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</si>
  <si>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</si>
  <si>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</si>
  <si>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</si>
  <si>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</si>
  <si>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</si>
  <si>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</si>
  <si>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</si>
  <si>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</si>
  <si>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</si>
  <si>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</si>
  <si>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</si>
  <si>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</si>
  <si>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</si>
  <si>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</si>
  <si>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</si>
  <si>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</si>
  <si>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</si>
  <si>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</si>
  <si>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</si>
  <si>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</si>
  <si>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</si>
  <si>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</si>
  <si>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</si>
  <si>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</si>
  <si>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</si>
  <si>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</si>
  <si>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</si>
  <si>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</si>
  <si>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</si>
  <si>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</si>
  <si>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</si>
  <si>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</si>
  <si>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</si>
  <si>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</si>
  <si>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</si>
  <si>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</si>
  <si>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</si>
  <si>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</si>
  <si>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</si>
  <si>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</si>
  <si>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</si>
  <si>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</si>
  <si>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</si>
  <si>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</si>
  <si>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</si>
  <si>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</si>
  <si>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</si>
  <si>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</si>
  <si>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</si>
  <si>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</si>
  <si>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</si>
  <si>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</si>
  <si>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</si>
  <si>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</si>
  <si>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</si>
  <si>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</si>
  <si>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</si>
  <si>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</si>
  <si>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</si>
  <si>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</si>
  <si>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</si>
  <si>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</si>
  <si>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</si>
  <si>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</si>
  <si>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</si>
  <si>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</si>
  <si>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</si>
  <si>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</si>
  <si>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</si>
  <si>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</si>
  <si>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</si>
  <si>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</si>
  <si>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</si>
  <si>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</si>
  <si>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</si>
  <si>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</si>
  <si>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</si>
  <si>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</si>
  <si>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</si>
  <si>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</si>
  <si>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</si>
  <si>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</si>
  <si>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</si>
  <si>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</si>
  <si>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</si>
  <si>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</si>
  <si>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</si>
  <si>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</si>
  <si>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</si>
  <si>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</si>
  <si>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</si>
  <si>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</si>
  <si>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</si>
  <si>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</si>
  <si>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</si>
  <si>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</si>
  <si>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</si>
  <si>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</si>
  <si>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</si>
  <si>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</si>
  <si>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</si>
  <si>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</si>
  <si>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</si>
  <si>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</si>
  <si>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</si>
  <si>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</si>
  <si>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</si>
  <si>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</si>
  <si>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</si>
  <si>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</si>
  <si>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</si>
  <si>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</si>
  <si>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</si>
  <si>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</si>
  <si>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</si>
  <si>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</si>
  <si>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</si>
  <si>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</si>
  <si>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</si>
  <si>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</si>
  <si>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</si>
  <si>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</si>
  <si>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</si>
  <si>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</si>
  <si>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</si>
  <si>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</si>
  <si>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</si>
  <si>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</si>
  <si>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</si>
  <si>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</si>
  <si>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</si>
  <si>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</si>
  <si>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</si>
  <si>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</si>
  <si>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</si>
  <si>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</si>
  <si>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</si>
  <si>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</si>
  <si>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</si>
  <si>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</si>
  <si>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</si>
  <si>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</si>
  <si>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</si>
  <si>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</si>
  <si>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</si>
  <si>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</si>
  <si>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</si>
  <si>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</si>
  <si>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</si>
  <si>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</si>
  <si>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</si>
  <si>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</si>
  <si>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</si>
  <si>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</si>
  <si>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</si>
  <si>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</si>
  <si>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</si>
  <si>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</si>
  <si>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</si>
  <si>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</si>
  <si>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</si>
  <si>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</si>
  <si>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</si>
  <si>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</si>
  <si>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</si>
  <si>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</si>
  <si>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</si>
  <si>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</si>
  <si>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</si>
  <si>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</si>
  <si>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</si>
  <si>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</si>
  <si>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</si>
  <si>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</si>
  <si>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</si>
  <si>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</si>
  <si>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</si>
  <si>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</si>
  <si>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</si>
  <si>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</si>
  <si>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</si>
  <si>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</si>
  <si>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</si>
  <si>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</si>
  <si>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</si>
  <si>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</si>
  <si>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</si>
  <si>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</si>
  <si>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</si>
  <si>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</si>
  <si>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</si>
  <si>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</si>
  <si>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</si>
  <si>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</si>
  <si>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</si>
  <si>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</si>
  <si>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</si>
  <si>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</si>
  <si>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</si>
  <si>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</si>
  <si>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</si>
  <si>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</si>
  <si>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</si>
  <si>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</si>
  <si>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</si>
  <si>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</si>
  <si>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</si>
  <si>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</si>
  <si>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</si>
  <si>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</si>
  <si>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</si>
  <si>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</si>
  <si>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</si>
  <si>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</si>
  <si>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</si>
  <si>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</si>
  <si>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</si>
  <si>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</si>
  <si>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</si>
  <si>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</si>
  <si>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</si>
  <si>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</si>
  <si>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</si>
  <si>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</si>
  <si>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</si>
  <si>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</si>
  <si>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</si>
  <si>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</si>
  <si>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</si>
  <si>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</si>
  <si>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</si>
  <si>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</si>
  <si>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</si>
  <si>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</si>
  <si>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</si>
  <si>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</si>
  <si>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</si>
  <si>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</si>
  <si>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</si>
  <si>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</si>
  <si>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</si>
  <si>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</si>
  <si>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</si>
  <si>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</si>
  <si>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</si>
  <si>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</si>
  <si>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</si>
  <si>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</si>
  <si>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</si>
  <si>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</si>
  <si>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</si>
  <si>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</si>
  <si>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</si>
  <si>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</si>
  <si>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</si>
  <si>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</si>
  <si>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</si>
  <si>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</si>
  <si>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</si>
  <si>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</si>
  <si>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</si>
  <si>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</si>
  <si>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</si>
  <si>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</si>
  <si>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</si>
  <si>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</si>
  <si>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</si>
  <si>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</si>
  <si>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</si>
  <si>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</si>
  <si>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</si>
  <si>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</si>
  <si>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</si>
  <si>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</si>
  <si>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</si>
  <si>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</si>
  <si>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</si>
  <si>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</si>
  <si>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</si>
  <si>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</si>
  <si>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</si>
  <si>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</si>
  <si>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</si>
  <si>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</si>
  <si>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</si>
  <si>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</si>
  <si>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</si>
  <si>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</si>
  <si>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</si>
  <si>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</si>
  <si>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</si>
  <si>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</si>
  <si>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</si>
  <si>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</si>
  <si>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</si>
  <si>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</si>
  <si>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</si>
  <si>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</si>
  <si>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</si>
  <si>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</si>
  <si>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</si>
  <si>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</si>
  <si>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</si>
  <si>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</si>
  <si>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</si>
  <si>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</si>
  <si>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</si>
  <si>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</si>
  <si>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</si>
  <si>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</si>
  <si>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</si>
  <si>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</si>
  <si>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</si>
  <si>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</si>
  <si>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</si>
  <si>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</si>
  <si>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</si>
  <si>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</si>
  <si>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</si>
  <si>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</si>
  <si>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</si>
  <si>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</si>
  <si>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</si>
  <si>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</si>
  <si>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</si>
  <si>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</si>
  <si>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</si>
  <si>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</si>
  <si>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</si>
  <si>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</si>
  <si>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</si>
  <si>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</si>
  <si>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</si>
  <si>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</si>
  <si>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</si>
  <si>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</si>
  <si>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</si>
  <si>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</si>
  <si>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</si>
  <si>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</si>
  <si>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</si>
  <si>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</si>
  <si>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</si>
  <si>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</si>
  <si>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</si>
  <si>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</si>
  <si>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</si>
  <si>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</si>
  <si>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</si>
  <si>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</si>
  <si>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</si>
  <si>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</si>
  <si>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</si>
  <si>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</si>
  <si>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</si>
  <si>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</si>
  <si>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</si>
  <si>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</si>
  <si>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</si>
  <si>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</si>
  <si>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</si>
  <si>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</si>
  <si>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</si>
  <si>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</si>
  <si>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</si>
  <si>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</si>
  <si>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</si>
  <si>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</si>
  <si>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</si>
  <si>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</si>
  <si>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</si>
  <si>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</si>
  <si>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</si>
  <si>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</si>
  <si>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</si>
  <si>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</si>
  <si>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</si>
  <si>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</si>
  <si>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</si>
  <si>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</si>
  <si>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</si>
  <si>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</si>
  <si>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</si>
  <si>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</si>
  <si>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</si>
  <si>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</si>
  <si>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</si>
  <si>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</si>
  <si>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</si>
  <si>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</si>
  <si>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</si>
  <si>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</si>
  <si>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</si>
  <si>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</si>
  <si>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</si>
  <si>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</si>
  <si>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</si>
  <si>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</si>
  <si>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</si>
  <si>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</si>
  <si>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</si>
  <si>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</si>
  <si>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</si>
  <si>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</si>
  <si>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</si>
  <si>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</si>
  <si>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</si>
  <si>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</si>
  <si>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</si>
  <si>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</si>
  <si>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</si>
  <si>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</si>
  <si>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</si>
  <si>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</si>
  <si>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</si>
  <si>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</si>
  <si>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</si>
  <si>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</si>
  <si>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</si>
  <si>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</si>
  <si>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</si>
  <si>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</si>
  <si>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</si>
  <si>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</si>
  <si>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</si>
  <si>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</si>
  <si>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</si>
  <si>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</si>
  <si>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</si>
  <si>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</si>
  <si>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</si>
  <si>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</si>
  <si>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</si>
  <si>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</si>
  <si>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</si>
  <si>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</si>
  <si>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</si>
  <si>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</si>
  <si>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</si>
  <si>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</si>
  <si>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</si>
  <si>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</si>
  <si>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</si>
  <si>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</si>
  <si>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</si>
  <si>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</si>
  <si>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</si>
  <si>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</si>
  <si>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</si>
  <si>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</si>
  <si>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</si>
  <si>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</si>
  <si>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</si>
  <si>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</si>
  <si>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</si>
  <si>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</si>
  <si>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</si>
  <si>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</si>
  <si>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</si>
  <si>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</si>
  <si>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</si>
  <si>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</si>
  <si>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</si>
  <si>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</si>
  <si>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</si>
  <si>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</si>
  <si>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</si>
  <si>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</si>
  <si>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</si>
  <si>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</si>
  <si>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</si>
  <si>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</si>
  <si>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</si>
  <si>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</si>
  <si>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</si>
  <si>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</si>
  <si>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</si>
  <si>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</si>
  <si>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</si>
  <si>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</si>
  <si>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</si>
  <si>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</si>
  <si>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</si>
  <si>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</si>
  <si>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</si>
  <si>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</si>
  <si>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</si>
  <si>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</si>
  <si>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</si>
  <si>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</si>
  <si>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</si>
  <si>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</si>
  <si>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</si>
  <si>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</si>
  <si>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</si>
  <si>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</si>
  <si>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</si>
  <si>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</si>
  <si>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</si>
  <si>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</si>
  <si>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</si>
  <si>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</si>
  <si>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</si>
  <si>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</si>
  <si>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</si>
  <si>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</si>
  <si>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</si>
  <si>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</si>
  <si>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</si>
  <si>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</si>
  <si>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</si>
  <si>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</si>
  <si>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</si>
  <si>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</si>
  <si>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</si>
  <si>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</si>
  <si>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</si>
  <si>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</si>
  <si>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</si>
  <si>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</si>
  <si>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</si>
  <si>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</si>
  <si>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</si>
  <si>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</si>
  <si>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</si>
  <si>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</si>
  <si>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</si>
  <si>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</si>
  <si>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</si>
  <si>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</si>
  <si>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</si>
  <si>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</si>
  <si>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</si>
  <si>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</si>
  <si>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</si>
  <si>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</si>
  <si>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</si>
  <si>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</si>
  <si>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</si>
  <si>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</si>
  <si>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</si>
  <si>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</si>
  <si>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</si>
  <si>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</si>
  <si>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</si>
  <si>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</si>
  <si>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</si>
  <si>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</si>
  <si>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</si>
  <si>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</si>
  <si>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</si>
  <si>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</si>
  <si>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</si>
  <si>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</si>
  <si>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</si>
  <si>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</si>
  <si>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</si>
  <si>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</si>
  <si>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</si>
  <si>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</si>
  <si>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</si>
  <si>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</si>
  <si>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</si>
  <si>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</si>
  <si>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</si>
  <si>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</si>
  <si>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</si>
  <si>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</si>
  <si>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</si>
  <si>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</si>
  <si>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</si>
  <si>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</si>
  <si>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</si>
  <si>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</si>
  <si>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</si>
  <si>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</si>
  <si>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</si>
  <si>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</si>
  <si>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</si>
  <si>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</si>
  <si>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</si>
  <si>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</si>
  <si>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</si>
  <si>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</si>
  <si>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</si>
  <si>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</si>
  <si>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</si>
  <si>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</si>
  <si>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</si>
  <si>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</si>
  <si>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</si>
  <si>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</si>
  <si>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</si>
  <si>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</si>
  <si>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</si>
  <si>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</si>
  <si>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</si>
  <si>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</si>
  <si>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</si>
  <si>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</si>
  <si>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</si>
  <si>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</si>
  <si>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</si>
  <si>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</si>
  <si>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</si>
  <si>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</si>
  <si>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</si>
  <si>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</si>
  <si>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</si>
  <si>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</si>
  <si>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</si>
  <si>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</si>
  <si>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</si>
  <si>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</si>
  <si>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</si>
  <si>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</si>
  <si>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</si>
  <si>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</si>
  <si>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</si>
  <si>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</si>
  <si>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</si>
  <si>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</si>
  <si>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</si>
  <si>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</si>
  <si>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</si>
  <si>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</si>
  <si>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</si>
  <si>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</si>
  <si>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</si>
  <si>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</si>
  <si>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</si>
  <si>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</si>
  <si>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</si>
  <si>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</si>
  <si>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</si>
  <si>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</si>
  <si>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</si>
  <si>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</si>
  <si>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</si>
  <si>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</si>
  <si>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</si>
  <si>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</si>
  <si>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</si>
  <si>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</si>
  <si>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</si>
  <si>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</si>
  <si>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</si>
  <si>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</si>
  <si>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</si>
  <si>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</si>
  <si>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</si>
  <si>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</si>
  <si>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</si>
  <si>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</si>
  <si>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</si>
  <si>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</si>
  <si>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</si>
  <si>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</si>
  <si>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</si>
  <si>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</si>
  <si>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</si>
  <si>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</si>
  <si>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</si>
  <si>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</si>
  <si>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</si>
  <si>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</si>
  <si>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</si>
  <si>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</si>
  <si>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</si>
  <si>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</si>
  <si>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</si>
  <si>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</si>
  <si>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</si>
  <si>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</si>
  <si>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</si>
  <si>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</si>
  <si>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</si>
  <si>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</si>
  <si>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</si>
  <si>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</si>
  <si>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</si>
  <si>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</si>
  <si>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</si>
  <si>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</si>
  <si>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</si>
  <si>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</si>
  <si>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</si>
  <si>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</si>
  <si>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</si>
  <si>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</si>
  <si>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</si>
  <si>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</si>
  <si>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</si>
  <si>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</si>
  <si>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</si>
  <si>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</si>
  <si>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</si>
  <si>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</si>
  <si>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</si>
  <si>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</si>
  <si>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</si>
  <si>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</si>
  <si>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</si>
  <si>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</si>
  <si>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</si>
  <si>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</si>
  <si>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</si>
  <si>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</si>
  <si>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</si>
  <si>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</si>
  <si>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</si>
  <si>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</si>
  <si>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</si>
  <si>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</si>
  <si>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</si>
  <si>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</si>
  <si>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</si>
  <si>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</si>
  <si>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</si>
  <si>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</si>
  <si>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</si>
  <si>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</si>
  <si>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</si>
  <si>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</si>
  <si>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</si>
  <si>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</si>
  <si>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</si>
  <si>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</si>
  <si>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</si>
  <si>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</si>
  <si>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</si>
  <si>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</si>
  <si>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</si>
  <si>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</si>
  <si>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</si>
  <si>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</si>
  <si>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</si>
  <si>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</si>
  <si>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</si>
  <si>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</si>
  <si>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</si>
  <si>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</si>
  <si>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</si>
  <si>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</si>
  <si>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</si>
  <si>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</si>
  <si>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</si>
  <si>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</si>
  <si>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</si>
  <si>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</si>
  <si>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</si>
  <si>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</si>
  <si>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</si>
  <si>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</si>
  <si>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</si>
  <si>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</si>
  <si>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</si>
  <si>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</si>
  <si>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</si>
  <si>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</si>
  <si>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</si>
  <si>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</si>
  <si>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</si>
  <si>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</si>
  <si>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</si>
  <si>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</si>
  <si>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</si>
  <si>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</si>
  <si>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</si>
  <si>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</si>
  <si>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</si>
  <si>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</si>
  <si>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</si>
  <si>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</si>
  <si>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</si>
  <si>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</si>
  <si>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</si>
  <si>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</si>
  <si>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</si>
  <si>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</si>
  <si>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</si>
  <si>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</si>
  <si>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</si>
  <si>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</si>
  <si>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</si>
  <si>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</si>
  <si>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</si>
  <si>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</si>
  <si>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</si>
  <si>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</si>
  <si>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</si>
  <si>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</si>
  <si>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</si>
  <si>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</si>
  <si>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</si>
  <si>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</si>
  <si>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</si>
  <si>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</si>
  <si>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</si>
  <si>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</si>
  <si>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</si>
  <si>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</si>
  <si>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</si>
  <si>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</si>
  <si>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</si>
  <si>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</si>
  <si>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</si>
  <si>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</si>
  <si>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</si>
  <si>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</si>
  <si>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</si>
  <si>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</si>
  <si>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</si>
  <si>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</si>
  <si>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</si>
  <si>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</si>
  <si>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</si>
  <si>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</si>
  <si>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</si>
  <si>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</si>
  <si>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</si>
  <si>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</si>
  <si>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</si>
  <si>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</si>
  <si>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</si>
  <si>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</si>
  <si>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</si>
  <si>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</si>
  <si>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</si>
  <si>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</si>
  <si>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</si>
  <si>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</si>
  <si>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</si>
  <si>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</si>
  <si>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</si>
  <si>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</si>
  <si>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</si>
  <si>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</si>
  <si>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</si>
  <si>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</si>
  <si>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</si>
  <si>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</si>
  <si>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</si>
  <si>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</si>
  <si>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</si>
  <si>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</si>
  <si>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</si>
  <si>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</si>
  <si>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</si>
  <si>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</si>
  <si>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</si>
  <si>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</si>
  <si>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</si>
  <si>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</si>
  <si>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</si>
  <si>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</si>
  <si>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</si>
  <si>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</si>
  <si>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</si>
  <si>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</si>
  <si>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</si>
  <si>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</si>
  <si>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</si>
  <si>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</si>
  <si>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</si>
  <si>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</si>
  <si>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</si>
  <si>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</si>
  <si>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</si>
  <si>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</si>
  <si>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</si>
  <si>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</si>
  <si>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</si>
  <si>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</si>
  <si>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</si>
  <si>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</si>
  <si>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</si>
  <si>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</si>
  <si>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</si>
  <si>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</si>
  <si>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</si>
  <si>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</si>
  <si>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</si>
  <si>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</si>
  <si>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</si>
  <si>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</si>
  <si>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</si>
  <si>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</si>
  <si>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</si>
  <si>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</si>
  <si>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</si>
  <si>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</si>
  <si>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</si>
  <si>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</si>
  <si>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</si>
  <si>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</si>
  <si>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</si>
  <si>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</si>
  <si>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</si>
  <si>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</si>
  <si>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</si>
  <si>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</si>
  <si>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</si>
  <si>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</si>
  <si>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</si>
  <si>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</si>
  <si>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</si>
  <si>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</si>
  <si>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</si>
  <si>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</si>
  <si>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</si>
  <si>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</si>
  <si>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</si>
  <si>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</si>
  <si>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</si>
  <si>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</si>
  <si>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</si>
  <si>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</si>
  <si>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</si>
  <si>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</si>
  <si>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</si>
  <si>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</si>
  <si>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</si>
  <si>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</si>
  <si>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</si>
  <si>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</si>
  <si>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</si>
  <si>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</si>
  <si>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</si>
  <si>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</si>
  <si>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</si>
  <si>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</si>
  <si>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</si>
  <si>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</si>
  <si>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</si>
  <si>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</si>
  <si>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</si>
  <si>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</si>
  <si>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</si>
  <si>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</si>
  <si>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</si>
  <si>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</si>
  <si>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</si>
  <si>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</si>
  <si>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</si>
  <si>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</si>
  <si>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</si>
  <si>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</si>
  <si>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</si>
  <si>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</si>
  <si>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</si>
  <si>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</si>
  <si>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</si>
  <si>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</si>
  <si>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</si>
  <si>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</si>
  <si>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</si>
  <si>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</si>
  <si>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</si>
  <si>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</si>
  <si>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</si>
  <si>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</si>
  <si>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</si>
  <si>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</si>
  <si>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</si>
  <si>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</si>
  <si>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</si>
  <si>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</si>
  <si>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</si>
  <si>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</si>
  <si>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</si>
  <si>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</si>
  <si>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</si>
  <si>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</si>
  <si>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</si>
  <si>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</si>
  <si>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</si>
  <si>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</si>
  <si>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</si>
  <si>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</si>
  <si>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</si>
  <si>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</si>
  <si>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</si>
  <si>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</si>
  <si>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</si>
  <si>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</si>
  <si>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</si>
  <si>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</si>
  <si>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</si>
  <si>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</si>
  <si>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</si>
  <si>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</si>
  <si>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</si>
  <si>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</si>
  <si>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</si>
  <si>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</si>
  <si>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</si>
  <si>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</si>
  <si>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</si>
  <si>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</si>
  <si>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</si>
  <si>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</si>
  <si>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</si>
  <si>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</si>
  <si>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</si>
  <si>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</si>
  <si>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</si>
  <si>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</si>
  <si>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</si>
  <si>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</si>
  <si>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</si>
  <si>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</si>
  <si>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</si>
  <si>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</si>
  <si>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</si>
  <si>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</si>
  <si>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</si>
  <si>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</si>
  <si>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</si>
  <si>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</si>
  <si>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</si>
  <si>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</si>
  <si>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</si>
  <si>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</si>
  <si>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</si>
  <si>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</si>
  <si>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</si>
  <si>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</si>
  <si>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</si>
  <si>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</si>
  <si>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</si>
  <si>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</si>
  <si>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</si>
  <si>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</si>
  <si>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</si>
  <si>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</si>
  <si>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</si>
  <si>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</si>
  <si>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</si>
  <si>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</si>
  <si>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</si>
  <si>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</si>
  <si>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</si>
  <si>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</si>
  <si>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</si>
  <si>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</si>
  <si>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</si>
  <si>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</si>
  <si>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</si>
  <si>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</si>
  <si>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</si>
  <si>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</si>
  <si>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</si>
  <si>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</si>
  <si>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</si>
  <si>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</si>
  <si>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</si>
  <si>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</si>
  <si>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</si>
  <si>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</si>
  <si>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</si>
  <si>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</si>
  <si>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</si>
  <si>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</si>
  <si>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</si>
  <si>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</si>
  <si>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</si>
  <si>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</si>
  <si>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</si>
  <si>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</si>
  <si>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</si>
  <si>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</si>
  <si>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</si>
  <si>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</si>
  <si>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</si>
  <si>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</si>
  <si>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</si>
  <si>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</si>
  <si>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</si>
  <si>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</si>
  <si>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</si>
  <si>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</si>
  <si>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</si>
  <si>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</si>
  <si>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</si>
  <si>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</si>
  <si>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</si>
  <si>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</si>
  <si>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</si>
  <si>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</si>
  <si>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</si>
  <si>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</si>
  <si>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</si>
  <si>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</si>
  <si>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</si>
  <si>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</si>
  <si>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</si>
  <si>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</si>
  <si>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</si>
  <si>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</si>
  <si>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</si>
  <si>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</si>
  <si>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</si>
  <si>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</si>
  <si>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</si>
  <si>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</si>
  <si>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</si>
  <si>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</si>
  <si>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</si>
  <si>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</si>
  <si>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</si>
  <si>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</si>
  <si>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</si>
  <si>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</si>
  <si>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</si>
  <si>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</si>
  <si>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</si>
  <si>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</si>
  <si>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</si>
  <si>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</si>
  <si>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</si>
  <si>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</si>
  <si>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</si>
  <si>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</si>
  <si>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</si>
  <si>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</si>
  <si>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</si>
  <si>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</si>
  <si>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</si>
  <si>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</si>
  <si>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</si>
  <si>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</si>
  <si>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</si>
  <si>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</si>
  <si>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</si>
  <si>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</si>
  <si>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</si>
  <si>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</si>
  <si>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</si>
  <si>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</si>
  <si>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</si>
  <si>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</si>
  <si>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</si>
  <si>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</si>
  <si>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</si>
  <si>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</si>
  <si>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</si>
  <si>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</si>
  <si>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</si>
  <si>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</si>
  <si>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</si>
  <si>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</si>
  <si>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</si>
  <si>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</si>
  <si>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</si>
  <si>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</si>
  <si>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</si>
  <si>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</si>
  <si>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</si>
  <si>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</si>
  <si>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</si>
  <si>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</si>
  <si>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</si>
  <si>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</si>
  <si>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</si>
  <si>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</si>
  <si>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</si>
  <si>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</si>
  <si>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</si>
  <si>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</si>
  <si>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</si>
  <si>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</si>
  <si>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</si>
  <si>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</si>
  <si>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</si>
  <si>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</si>
  <si>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</si>
  <si>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</si>
  <si>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</si>
  <si>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</si>
  <si>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</si>
  <si>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</si>
  <si>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</si>
  <si>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</si>
  <si>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</si>
  <si>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</si>
  <si>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</si>
  <si>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</si>
  <si>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</si>
  <si>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</si>
  <si>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</si>
  <si>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</si>
  <si>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</si>
  <si>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</si>
  <si>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</si>
  <si>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</si>
  <si>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</si>
  <si>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</si>
  <si>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</si>
  <si>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</si>
  <si>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</si>
  <si>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</si>
  <si>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</si>
  <si>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</si>
  <si>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</si>
  <si>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</si>
  <si>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</si>
  <si>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</si>
  <si>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</si>
  <si>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</si>
  <si>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</si>
  <si>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</si>
  <si>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</si>
  <si>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</si>
  <si>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</si>
  <si>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</si>
  <si>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</si>
  <si>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</si>
  <si>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</si>
  <si>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</si>
  <si>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</si>
  <si>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</si>
  <si>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</si>
  <si>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</si>
  <si>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</si>
  <si>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</si>
  <si>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</si>
  <si>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</si>
  <si>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</si>
  <si>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</si>
  <si>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</si>
  <si>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</si>
  <si>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</si>
  <si>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</si>
  <si>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</si>
  <si>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</si>
  <si>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</si>
  <si>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</si>
  <si>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</si>
  <si>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</si>
  <si>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</si>
  <si>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</si>
  <si>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</si>
  <si>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</si>
  <si>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</si>
  <si>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</si>
  <si>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</si>
  <si>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</si>
  <si>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</si>
  <si>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</si>
  <si>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</si>
  <si>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</si>
  <si>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</si>
  <si>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</si>
  <si>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</si>
  <si>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</si>
  <si>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</si>
  <si>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</si>
  <si>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</si>
  <si>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</si>
  <si>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</si>
  <si>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</si>
  <si>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</si>
  <si>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</si>
  <si>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</si>
  <si>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</si>
  <si>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</si>
  <si>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</si>
  <si>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</si>
  <si>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</si>
  <si>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</si>
  <si>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</si>
  <si>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</si>
  <si>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</si>
  <si>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</si>
  <si>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</si>
  <si>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</si>
  <si>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</si>
  <si>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</si>
  <si>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</si>
  <si>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</si>
  <si>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</si>
  <si>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</si>
  <si>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</si>
  <si>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</si>
  <si>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</si>
  <si>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</si>
  <si>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</si>
  <si>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</si>
  <si>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</si>
  <si>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</si>
  <si>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</si>
  <si>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</si>
  <si>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</si>
  <si>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</si>
  <si>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</si>
  <si>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</si>
  <si>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</si>
  <si>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</si>
  <si>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</si>
  <si>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</si>
  <si>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</si>
  <si>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</si>
  <si>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</si>
  <si>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</si>
  <si>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</si>
  <si>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</si>
  <si>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</si>
  <si>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</si>
  <si>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</si>
  <si>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</si>
  <si>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</si>
  <si>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</si>
  <si>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</si>
  <si>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</si>
  <si>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</si>
  <si>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</si>
  <si>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</si>
  <si>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</si>
  <si>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</si>
  <si>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</si>
  <si>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</si>
  <si>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</si>
  <si>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</si>
  <si>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</si>
  <si>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</si>
  <si>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</si>
  <si>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</si>
  <si>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</si>
  <si>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</si>
  <si>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</si>
  <si>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</si>
  <si>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</si>
  <si>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</si>
  <si>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</si>
  <si>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</si>
  <si>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</si>
  <si>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</si>
  <si>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</si>
  <si>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</si>
  <si>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</si>
  <si>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</si>
  <si>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</si>
  <si>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</si>
  <si>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</si>
  <si>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</si>
  <si>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</si>
  <si>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</si>
  <si>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</si>
  <si>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</si>
  <si>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</si>
  <si>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</si>
  <si>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</si>
  <si>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</si>
  <si>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</si>
  <si>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</si>
  <si>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</si>
  <si>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</si>
  <si>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</si>
  <si>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</si>
  <si>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</si>
  <si>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</si>
  <si>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</si>
  <si>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</si>
  <si>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</si>
  <si>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</si>
  <si>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</si>
  <si>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</si>
  <si>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</si>
  <si>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</si>
  <si>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</si>
  <si>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</si>
  <si>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</si>
  <si>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</si>
  <si>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</si>
  <si>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</si>
  <si>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</si>
  <si>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</si>
  <si>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</si>
  <si>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</si>
  <si>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</si>
  <si>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</si>
  <si>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</si>
  <si>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</si>
  <si>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</si>
  <si>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</si>
  <si>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</si>
  <si>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</si>
  <si>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</si>
  <si>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</si>
  <si>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</si>
  <si>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</si>
  <si>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</si>
  <si>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</si>
  <si>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</si>
  <si>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</si>
  <si>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</si>
  <si>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</si>
  <si>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</si>
  <si>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</si>
  <si>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</si>
  <si>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</si>
  <si>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</si>
  <si>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</si>
  <si>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</si>
  <si>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</si>
  <si>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</si>
  <si>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</si>
  <si>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</si>
  <si>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</si>
  <si>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</si>
  <si>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</si>
  <si>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</si>
  <si>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</si>
  <si>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</si>
  <si>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</si>
  <si>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</si>
  <si>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</si>
  <si>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</si>
  <si>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</si>
  <si>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</si>
  <si>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</si>
  <si>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</si>
  <si>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</si>
  <si>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</si>
  <si>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</si>
  <si>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</si>
  <si>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</si>
  <si>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</si>
  <si>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</si>
  <si>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</si>
  <si>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</si>
  <si>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</si>
  <si>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</si>
  <si>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</si>
  <si>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</si>
  <si>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</si>
  <si>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</si>
  <si>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</si>
  <si>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</si>
  <si>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</si>
  <si>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</si>
  <si>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</si>
  <si>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</si>
  <si>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</si>
  <si>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</si>
  <si>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</si>
  <si>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</si>
  <si>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</si>
  <si>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</si>
  <si>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</si>
  <si>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</si>
  <si>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</si>
  <si>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</si>
  <si>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</si>
  <si>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</si>
  <si>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</si>
  <si>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</si>
  <si>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</si>
  <si>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</si>
  <si>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</si>
  <si>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</si>
  <si>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</si>
  <si>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</si>
  <si>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</si>
  <si>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</si>
  <si>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</si>
  <si>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</si>
  <si>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</si>
  <si>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</si>
  <si>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</si>
  <si>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</si>
  <si>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</si>
  <si>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</si>
  <si>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</si>
  <si>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</si>
  <si>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</si>
  <si>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</si>
  <si>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</si>
  <si>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</si>
  <si>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</si>
  <si>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</si>
  <si>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</si>
  <si>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</si>
  <si>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</si>
  <si>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</si>
  <si>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</si>
  <si>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</si>
  <si>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</si>
  <si>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</si>
  <si>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</si>
  <si>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</si>
  <si>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</si>
  <si>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</si>
  <si>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</si>
  <si>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</si>
  <si>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</si>
  <si>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</si>
  <si>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</si>
  <si>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</si>
  <si>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</si>
  <si>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</si>
  <si>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</si>
  <si>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</si>
  <si>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</si>
  <si>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</si>
  <si>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</si>
  <si>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</si>
  <si>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</si>
  <si>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</si>
  <si>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</si>
  <si>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</si>
  <si>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</si>
  <si>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</si>
  <si>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</si>
  <si>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</si>
  <si>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</si>
  <si>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</si>
  <si>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</si>
  <si>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</si>
  <si>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</si>
  <si>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</si>
  <si>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</si>
  <si>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</si>
  <si>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</si>
  <si>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</si>
  <si>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</si>
  <si>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</si>
  <si>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</si>
  <si>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</si>
  <si>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</si>
  <si>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</si>
  <si>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</si>
  <si>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</si>
  <si>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</si>
  <si>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</si>
  <si>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</si>
  <si>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</si>
  <si>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</si>
  <si>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</si>
  <si>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</si>
  <si>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</si>
  <si>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</si>
  <si>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</si>
  <si>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</si>
  <si>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</si>
  <si>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</si>
  <si>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</si>
  <si>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</si>
  <si>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</si>
  <si>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</si>
  <si>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</si>
  <si>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</si>
  <si>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</si>
  <si>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</si>
  <si>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</si>
  <si>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</si>
  <si>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</si>
  <si>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</si>
  <si>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</si>
  <si>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</si>
  <si>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</si>
  <si>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</si>
  <si>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</si>
  <si>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</si>
  <si>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</si>
  <si>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</si>
  <si>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</si>
  <si>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</si>
  <si>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</si>
  <si>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</si>
  <si>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</si>
  <si>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</si>
  <si>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</si>
  <si>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</si>
  <si>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</si>
  <si>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</si>
  <si>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</si>
  <si>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</si>
  <si>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</si>
  <si>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</si>
  <si>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</si>
  <si>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</si>
  <si>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</si>
  <si>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</si>
  <si>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</si>
  <si>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</si>
  <si>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</si>
  <si>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</si>
  <si>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</si>
  <si>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</si>
  <si>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</si>
  <si>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</si>
  <si>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</si>
  <si>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</si>
  <si>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</si>
  <si>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</si>
  <si>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</si>
  <si>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</si>
  <si>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</si>
  <si>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</si>
  <si>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</si>
  <si>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</si>
  <si>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</si>
  <si>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</si>
  <si>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</si>
  <si>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</si>
  <si>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</si>
  <si>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</si>
  <si>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</si>
  <si>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</si>
  <si>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</si>
  <si>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</si>
  <si>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</si>
  <si>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</si>
  <si>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</si>
  <si>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</si>
  <si>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</si>
  <si>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</si>
  <si>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</si>
  <si>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</si>
  <si>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</si>
  <si>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</si>
  <si>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</si>
  <si>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</si>
  <si>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</si>
  <si>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</si>
  <si>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</si>
  <si>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</si>
  <si>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</si>
  <si>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</si>
  <si>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</si>
  <si>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</si>
  <si>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</si>
  <si>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</si>
  <si>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</si>
  <si>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</si>
  <si>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</si>
  <si>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</si>
  <si>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</si>
  <si>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</si>
  <si>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</si>
  <si>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</si>
  <si>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</si>
  <si>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</si>
  <si>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</si>
  <si>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</si>
  <si>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</si>
  <si>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</si>
  <si>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</si>
  <si>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</si>
  <si>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</si>
  <si>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</si>
  <si>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</si>
  <si>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</si>
  <si>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</si>
  <si>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</si>
  <si>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</si>
  <si>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</si>
  <si>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</si>
  <si>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</si>
  <si>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</si>
  <si>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</si>
  <si>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</si>
  <si>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</si>
  <si>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</si>
  <si>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</si>
  <si>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</si>
  <si>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</si>
  <si>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</si>
  <si>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</si>
  <si>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</si>
  <si>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</si>
  <si>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</si>
  <si>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</si>
  <si>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</si>
  <si>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</si>
  <si>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</si>
  <si>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</si>
  <si>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</si>
  <si>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</si>
  <si>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</si>
  <si>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</si>
  <si>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</si>
  <si>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</si>
  <si>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</si>
  <si>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</si>
  <si>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</si>
  <si>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</si>
  <si>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</si>
  <si>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</si>
  <si>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</si>
  <si>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</si>
  <si>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</si>
  <si>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</si>
  <si>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</si>
  <si>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</si>
  <si>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</si>
  <si>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</si>
  <si>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</si>
  <si>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</si>
  <si>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</si>
  <si>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</si>
  <si>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</si>
  <si>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</si>
  <si>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</si>
  <si>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</si>
  <si>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</si>
  <si>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</si>
  <si>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</si>
  <si>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</si>
  <si>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</si>
  <si>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</si>
  <si>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</si>
  <si>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</si>
  <si>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</si>
  <si>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</si>
  <si>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</si>
  <si>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</si>
  <si>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</si>
  <si>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</si>
  <si>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</si>
  <si>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</si>
  <si>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</si>
  <si>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</si>
  <si>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</si>
  <si>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</si>
  <si>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</si>
  <si>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</si>
  <si>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</si>
  <si>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</si>
  <si>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</si>
  <si>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</si>
  <si>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</si>
  <si>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</si>
  <si>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</si>
  <si>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</si>
  <si>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</si>
  <si>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</si>
  <si>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</si>
  <si>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</si>
  <si>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</si>
  <si>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</si>
  <si>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</si>
  <si>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</si>
  <si>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</si>
  <si>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</si>
  <si>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</si>
  <si>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</si>
  <si>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</si>
  <si>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</si>
  <si>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</si>
  <si>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</si>
  <si>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</si>
  <si>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</si>
  <si>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</si>
  <si>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</si>
  <si>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</si>
  <si>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</si>
  <si>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</si>
  <si>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</si>
  <si>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</si>
  <si>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</si>
  <si>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</si>
  <si>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</si>
  <si>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</si>
  <si>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</si>
  <si>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</si>
  <si>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</si>
  <si>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</si>
  <si>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</si>
  <si>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</si>
  <si>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</si>
  <si>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</si>
  <si>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</si>
  <si>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</si>
  <si>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</si>
  <si>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</si>
  <si>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</si>
  <si>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</si>
  <si>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</si>
  <si>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</si>
  <si>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</si>
  <si>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</si>
  <si>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</si>
  <si>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</si>
  <si>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</si>
  <si>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</si>
  <si>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</si>
  <si>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</si>
  <si>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</si>
  <si>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</si>
  <si>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</si>
  <si>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</si>
  <si>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</si>
  <si>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</si>
  <si>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</si>
  <si>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</si>
  <si>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</si>
  <si>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</si>
  <si>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</si>
  <si>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</si>
  <si>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</si>
  <si>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</si>
  <si>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</si>
  <si>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</si>
  <si>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</si>
  <si>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</si>
  <si>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</si>
  <si>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</si>
  <si>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</si>
  <si>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</si>
  <si>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</si>
  <si>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</si>
  <si>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</si>
  <si>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</si>
  <si>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</si>
  <si>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</si>
  <si>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</si>
  <si>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</si>
  <si>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</si>
  <si>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</si>
  <si>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</si>
  <si>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</si>
  <si>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</si>
  <si>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</si>
  <si>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</si>
  <si>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</si>
  <si>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</si>
  <si>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</si>
  <si>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</si>
  <si>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</si>
  <si>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</si>
  <si>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</si>
  <si>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</si>
  <si>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</si>
  <si>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</si>
  <si>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</si>
  <si>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</si>
  <si>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</si>
  <si>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</si>
  <si>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</si>
  <si>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</si>
  <si>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</si>
  <si>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</si>
  <si>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</si>
  <si>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</si>
  <si>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</si>
  <si>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</si>
  <si>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</si>
  <si>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</si>
  <si>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</si>
  <si>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</si>
  <si>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</si>
  <si>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</si>
  <si>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</si>
  <si>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</si>
  <si>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</si>
  <si>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</si>
  <si>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</si>
  <si>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</si>
  <si>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</si>
  <si>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</si>
  <si>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</si>
  <si>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</si>
  <si>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</si>
  <si>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</si>
  <si>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</si>
  <si>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</si>
  <si>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</si>
  <si>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</si>
  <si>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</si>
  <si>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</si>
  <si>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</si>
  <si>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</si>
  <si>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</si>
  <si>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</si>
  <si>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</si>
  <si>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</si>
  <si>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</si>
  <si>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</si>
  <si>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</si>
  <si>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</si>
  <si>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</si>
  <si>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</si>
  <si>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</si>
  <si>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</si>
  <si>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</si>
  <si>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</si>
  <si>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</si>
  <si>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</si>
  <si>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</si>
  <si>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</si>
  <si>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</si>
  <si>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</si>
  <si>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</si>
  <si>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</si>
  <si>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</si>
  <si>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</si>
  <si>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</si>
  <si>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</si>
  <si>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</si>
  <si>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</si>
  <si>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</si>
  <si>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</si>
  <si>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</si>
  <si>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</si>
  <si>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</si>
  <si>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</si>
  <si>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</si>
  <si>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</si>
  <si>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</si>
  <si>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</si>
  <si>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</si>
  <si>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</si>
  <si>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</si>
  <si>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</si>
  <si>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</si>
  <si>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</si>
  <si>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</si>
  <si>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</si>
  <si>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</si>
  <si>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</si>
  <si>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</si>
  <si>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</si>
  <si>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</si>
  <si>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</si>
  <si>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</si>
  <si>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</si>
  <si>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</si>
  <si>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</si>
  <si>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</si>
  <si>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</si>
  <si>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</si>
  <si>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</si>
  <si>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</si>
  <si>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</si>
  <si>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</si>
  <si>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</si>
  <si>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</si>
  <si>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</si>
  <si>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</si>
  <si>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</si>
  <si>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</si>
  <si>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</si>
  <si>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</si>
  <si>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</si>
  <si>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</si>
  <si>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</si>
  <si>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</si>
  <si>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</si>
  <si>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</si>
  <si>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</si>
  <si>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</si>
  <si>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</si>
  <si>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</si>
  <si>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</si>
  <si>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</si>
  <si>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</si>
  <si>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</si>
  <si>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</si>
  <si>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</si>
  <si>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</si>
  <si>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</si>
  <si>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</si>
  <si>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</si>
  <si>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</si>
  <si>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</si>
  <si>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</si>
  <si>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</si>
  <si>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</si>
  <si>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</si>
  <si>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</si>
  <si>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</si>
  <si>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</si>
  <si>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</si>
  <si>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</si>
  <si>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</si>
  <si>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</si>
  <si>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</si>
  <si>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</si>
  <si>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</si>
  <si>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</si>
  <si>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</si>
  <si>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</si>
  <si>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</si>
  <si>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</si>
  <si>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</si>
  <si>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</si>
  <si>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</si>
  <si>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</si>
  <si>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</si>
  <si>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</si>
  <si>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</si>
  <si>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</si>
  <si>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</si>
  <si>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</si>
  <si>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</si>
  <si>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</si>
  <si>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</si>
  <si>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</si>
  <si>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</si>
  <si>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</si>
  <si>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</si>
  <si>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</si>
  <si>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</si>
  <si>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</si>
  <si>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</si>
  <si>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</si>
  <si>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</si>
  <si>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</si>
  <si>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</si>
  <si>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</si>
  <si>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</si>
  <si>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</si>
  <si>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</si>
  <si>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</si>
  <si>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</si>
  <si>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</si>
  <si>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</si>
  <si>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</si>
  <si>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</si>
  <si>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</si>
  <si>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</si>
  <si>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</si>
  <si>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</si>
  <si>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</si>
  <si>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</si>
  <si>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</si>
  <si>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</si>
  <si>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</si>
  <si>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</si>
  <si>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</si>
  <si>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</si>
  <si>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</si>
  <si>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</si>
  <si>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</si>
  <si>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</si>
  <si>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</si>
  <si>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</si>
  <si>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</si>
  <si>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</si>
  <si>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</si>
  <si>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</si>
  <si>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</si>
  <si>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</si>
  <si>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</si>
  <si>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</si>
  <si>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</si>
  <si>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</si>
  <si>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</si>
  <si>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</si>
  <si>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</si>
  <si>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</si>
  <si>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</si>
  <si>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</si>
  <si>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</si>
  <si>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</si>
  <si>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</si>
  <si>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</si>
  <si>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</si>
  <si>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</si>
  <si>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</si>
  <si>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</si>
  <si>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</si>
  <si>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</si>
  <si>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</si>
  <si>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</si>
  <si>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</si>
  <si>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</si>
  <si>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</si>
  <si>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</si>
  <si>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</si>
  <si>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</si>
  <si>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</si>
  <si>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</si>
  <si>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</si>
  <si>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</si>
  <si>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</si>
  <si>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</si>
  <si>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</si>
  <si>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</si>
  <si>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</si>
  <si>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</si>
  <si>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</si>
  <si>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</si>
  <si>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</si>
  <si>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</si>
  <si>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</si>
  <si>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</si>
  <si>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</si>
  <si>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</si>
  <si>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</si>
  <si>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</si>
  <si>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</si>
  <si>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</si>
  <si>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</si>
  <si>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</si>
  <si>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</si>
  <si>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</si>
  <si>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</si>
  <si>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</si>
  <si>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</si>
  <si>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</si>
  <si>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</si>
  <si>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</si>
  <si>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</si>
  <si>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</si>
  <si>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</si>
  <si>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</si>
  <si>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</si>
  <si>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</si>
  <si>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</si>
  <si>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</si>
  <si>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</si>
  <si>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</si>
  <si>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</si>
  <si>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</si>
  <si>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</si>
  <si>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</si>
  <si>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</si>
  <si>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</si>
  <si>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</si>
  <si>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</si>
  <si>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</si>
  <si>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</si>
  <si>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</si>
  <si>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</si>
  <si>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</si>
  <si>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</si>
  <si>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</si>
  <si>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</si>
  <si>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</si>
  <si>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</si>
  <si>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</si>
  <si>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</si>
  <si>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</si>
  <si>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</si>
  <si>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</si>
  <si>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</si>
  <si>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</si>
  <si>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</si>
  <si>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</si>
  <si>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</si>
  <si>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</si>
  <si>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</si>
  <si>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</si>
  <si>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</si>
  <si>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</si>
  <si>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</si>
  <si>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</si>
  <si>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</si>
  <si>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</si>
  <si>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</si>
  <si>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</si>
  <si>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</si>
  <si>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</si>
  <si>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</si>
  <si>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</si>
  <si>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</si>
  <si>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</si>
  <si>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</si>
  <si>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</si>
  <si>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</si>
  <si>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</si>
  <si>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</si>
  <si>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</si>
  <si>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</si>
  <si>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</si>
  <si>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</si>
  <si>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</si>
  <si>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</si>
  <si>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</si>
  <si>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</si>
  <si>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</si>
  <si>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</si>
  <si>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</si>
  <si>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</si>
  <si>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</si>
  <si>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</si>
  <si>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</si>
  <si>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</si>
  <si>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</si>
  <si>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</si>
  <si>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</si>
  <si>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</si>
  <si>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</si>
  <si>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</si>
  <si>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</si>
  <si>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</si>
  <si>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</si>
  <si>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</si>
  <si>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</si>
  <si>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</si>
  <si>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</si>
  <si>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</si>
  <si>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</si>
  <si>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</si>
  <si>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</si>
  <si>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</si>
  <si>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</si>
  <si>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</si>
  <si>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</si>
  <si>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</si>
  <si>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</si>
  <si>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</si>
  <si>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</si>
  <si>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</si>
  <si>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</si>
  <si>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</si>
  <si>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</si>
  <si>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</si>
  <si>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</si>
  <si>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</si>
  <si>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</si>
  <si>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</si>
  <si>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</si>
  <si>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</si>
  <si>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</si>
  <si>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</si>
  <si>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</si>
  <si>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</si>
  <si>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</si>
  <si>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</si>
  <si>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</si>
  <si>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</si>
  <si>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</si>
  <si>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</si>
  <si>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</si>
  <si>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</si>
  <si>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</si>
  <si>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</si>
  <si>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</si>
  <si>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</si>
  <si>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</si>
  <si>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</si>
  <si>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</si>
  <si>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</si>
  <si>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</si>
  <si>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</si>
  <si>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</si>
  <si>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</si>
  <si>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</si>
  <si>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</si>
  <si>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</si>
  <si>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</si>
  <si>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</si>
  <si>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</si>
  <si>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</si>
  <si>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</si>
  <si>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</si>
  <si>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</si>
  <si>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</si>
  <si>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</si>
  <si>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</si>
  <si>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</si>
  <si>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</si>
  <si>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</si>
  <si>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</si>
  <si>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</si>
  <si>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</si>
  <si>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</si>
  <si>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</si>
  <si>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</si>
  <si>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</si>
  <si>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</si>
  <si>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</si>
  <si>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</si>
  <si>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</si>
  <si>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</si>
  <si>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</si>
  <si>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</si>
  <si>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</si>
  <si>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</si>
  <si>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</si>
  <si>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</si>
  <si>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</si>
  <si>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</si>
  <si>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</si>
  <si>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</si>
  <si>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</si>
  <si>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</si>
  <si>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</si>
  <si>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</si>
  <si>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</si>
  <si>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</si>
  <si>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</si>
  <si>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</si>
  <si>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</si>
  <si>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</si>
  <si>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</si>
  <si>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</si>
  <si>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</si>
  <si>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</si>
  <si>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</si>
  <si>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</si>
  <si>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</si>
  <si>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</si>
  <si>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</si>
  <si>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</si>
  <si>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</si>
  <si>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</si>
  <si>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</si>
  <si>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</si>
  <si>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</si>
  <si>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</si>
  <si>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</si>
  <si>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</si>
  <si>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</si>
  <si>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</si>
  <si>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</si>
  <si>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</si>
  <si>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</si>
  <si>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</si>
  <si>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</si>
  <si>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</si>
  <si>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</si>
  <si>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</si>
  <si>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</si>
  <si>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</si>
  <si>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</si>
  <si>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</si>
  <si>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</si>
  <si>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</si>
  <si>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</si>
  <si>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</si>
  <si>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</si>
  <si>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</si>
  <si>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</si>
  <si>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</si>
  <si>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</si>
  <si>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</si>
  <si>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</si>
  <si>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</si>
  <si>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</si>
  <si>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</si>
  <si>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</si>
  <si>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</si>
  <si>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</si>
  <si>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</si>
  <si>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</si>
  <si>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</si>
  <si>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</si>
  <si>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</si>
  <si>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</si>
  <si>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</si>
  <si>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</si>
  <si>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</si>
  <si>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</si>
  <si>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</si>
  <si>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</si>
  <si>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</si>
  <si>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</si>
  <si>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</si>
  <si>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</si>
  <si>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</si>
  <si>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</si>
  <si>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</si>
  <si>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</si>
  <si>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</si>
  <si>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</si>
  <si>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</si>
  <si>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</si>
  <si>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</si>
  <si>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</si>
  <si>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</si>
  <si>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</si>
  <si>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</si>
  <si>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</si>
  <si>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</si>
  <si>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</si>
  <si>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</si>
  <si>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</si>
  <si>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</si>
  <si>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</si>
  <si>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</si>
  <si>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</si>
  <si>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</si>
  <si>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</si>
  <si>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</si>
  <si>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</si>
  <si>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</si>
  <si>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</si>
  <si>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</si>
  <si>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</si>
  <si>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</si>
  <si>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</si>
  <si>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</si>
  <si>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</si>
  <si>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</si>
  <si>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</si>
  <si>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</si>
  <si>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</si>
  <si>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</si>
  <si>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</si>
  <si>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</si>
  <si>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</si>
  <si>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</si>
  <si>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</si>
  <si>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</si>
  <si>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</si>
  <si>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</si>
  <si>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</si>
  <si>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</si>
  <si>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</si>
  <si>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</si>
  <si>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</si>
  <si>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</si>
  <si>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</si>
  <si>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</si>
  <si>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</si>
  <si>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</si>
  <si>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</si>
  <si>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</si>
  <si>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</si>
  <si>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</si>
  <si>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</si>
  <si>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</si>
  <si>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</si>
  <si>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</si>
  <si>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</si>
  <si>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</si>
  <si>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</si>
  <si>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</si>
  <si>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</si>
  <si>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</si>
  <si>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</si>
  <si>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</si>
  <si>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</si>
  <si>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</si>
  <si>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</si>
  <si>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</si>
  <si>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</si>
  <si>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</si>
  <si>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</si>
  <si>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</si>
  <si>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</si>
  <si>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</si>
  <si>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</si>
  <si>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</si>
  <si>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</si>
  <si>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</si>
  <si>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</si>
  <si>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</si>
  <si>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</si>
  <si>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</si>
  <si>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</si>
  <si>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</si>
  <si>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</si>
  <si>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</si>
  <si>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</si>
  <si>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</si>
  <si>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</si>
  <si>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</si>
  <si>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</si>
  <si>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</si>
  <si>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</si>
  <si>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</si>
  <si>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</si>
  <si>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</si>
  <si>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</si>
  <si>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</si>
  <si>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</si>
  <si>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</si>
  <si>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</si>
  <si>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</si>
  <si>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</si>
  <si>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</si>
  <si>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</si>
  <si>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</si>
  <si>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</si>
  <si>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</si>
  <si>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</si>
  <si>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</si>
  <si>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</si>
  <si>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</si>
  <si>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</si>
  <si>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</si>
  <si>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</si>
  <si>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</si>
  <si>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</si>
  <si>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</si>
  <si>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</si>
  <si>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</si>
  <si>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</si>
  <si>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</si>
  <si>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</si>
  <si>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</si>
  <si>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</si>
  <si>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</si>
  <si>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</si>
  <si>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</si>
  <si>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</si>
  <si>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</si>
  <si>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</si>
  <si>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</si>
  <si>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</si>
  <si>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</si>
  <si>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</si>
  <si>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</si>
  <si>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</si>
  <si>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</si>
  <si>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</si>
  <si>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</si>
  <si>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</si>
  <si>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</si>
  <si>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</si>
  <si>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</si>
  <si>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</si>
  <si>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</si>
  <si>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</si>
  <si>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</si>
  <si>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</si>
  <si>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</si>
  <si>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</si>
  <si>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</si>
  <si>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</si>
  <si>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</si>
  <si>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</si>
  <si>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</si>
  <si>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</si>
  <si>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</si>
  <si>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</si>
  <si>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</si>
  <si>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</si>
  <si>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</si>
  <si>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</si>
  <si>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</si>
  <si>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</si>
  <si>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</si>
  <si>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</si>
  <si>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</si>
  <si>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</si>
  <si>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</si>
  <si>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</si>
  <si>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</si>
  <si>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</si>
  <si>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</si>
  <si>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</si>
  <si>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</si>
  <si>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</si>
  <si>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</si>
  <si>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</si>
  <si>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</si>
  <si>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</si>
  <si>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</si>
  <si>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</si>
  <si>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</si>
  <si>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</si>
  <si>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</si>
  <si>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</si>
  <si>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</si>
  <si>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</si>
  <si>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</si>
  <si>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</si>
  <si>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</si>
  <si>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</si>
  <si>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</si>
  <si>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</si>
  <si>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</si>
  <si>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</si>
  <si>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</si>
  <si>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</si>
  <si>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</si>
  <si>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</si>
  <si>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</si>
  <si>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</si>
  <si>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</si>
  <si>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</si>
  <si>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</si>
  <si>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</si>
  <si>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</si>
  <si>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</si>
  <si>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</si>
  <si>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</si>
  <si>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</si>
  <si>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</si>
  <si>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</si>
  <si>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</si>
  <si>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</si>
  <si>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</si>
  <si>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</si>
  <si>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</si>
  <si>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</si>
  <si>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</si>
  <si>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</si>
  <si>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</si>
  <si>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</si>
  <si>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</si>
  <si>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</si>
  <si>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</si>
  <si>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</si>
  <si>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</si>
  <si>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</si>
  <si>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</si>
  <si>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</si>
  <si>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</si>
  <si>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</si>
  <si>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</si>
  <si>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</si>
  <si>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</si>
  <si>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</si>
  <si>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</si>
  <si>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</si>
  <si>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</si>
  <si>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</si>
  <si>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</si>
  <si>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</si>
  <si>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</si>
  <si>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</si>
  <si>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</si>
  <si>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</si>
  <si>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</si>
  <si>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</si>
  <si>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</si>
  <si>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</si>
  <si>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</si>
  <si>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</si>
  <si>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</si>
  <si>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</si>
  <si>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</si>
  <si>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</si>
  <si>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</si>
  <si>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</si>
  <si>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</si>
  <si>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</si>
  <si>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</si>
  <si>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</si>
  <si>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</si>
  <si>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</si>
  <si>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</si>
  <si>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</si>
  <si>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</si>
  <si>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</si>
  <si>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</si>
  <si>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</si>
  <si>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</si>
  <si>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</si>
  <si>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</si>
  <si>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</si>
  <si>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</si>
  <si>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</si>
  <si>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</si>
  <si>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</si>
  <si>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</si>
  <si>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</si>
  <si>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</si>
  <si>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</si>
  <si>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</si>
  <si>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</si>
  <si>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</si>
  <si>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</si>
  <si>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</si>
  <si>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</si>
  <si>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</si>
  <si>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</si>
  <si>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</si>
  <si>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</si>
  <si>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</si>
  <si>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</si>
  <si>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</si>
  <si>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</si>
  <si>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</si>
  <si>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</si>
  <si>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</si>
  <si>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</si>
  <si>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</si>
  <si>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</si>
  <si>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</si>
  <si>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</si>
  <si>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</si>
  <si>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</si>
  <si>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</si>
  <si>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</si>
  <si>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</si>
  <si>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</si>
  <si>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</si>
  <si>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</si>
  <si>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</si>
  <si>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</si>
  <si>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</si>
  <si>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</si>
  <si>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</si>
  <si>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</si>
  <si>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</si>
  <si>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</si>
  <si>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</si>
  <si>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</si>
  <si>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</si>
  <si>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</si>
  <si>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</si>
  <si>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</si>
  <si>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</si>
  <si>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</si>
  <si>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</si>
  <si>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</si>
  <si>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</si>
  <si>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</si>
  <si>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</si>
  <si>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</si>
  <si>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</si>
  <si>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</si>
  <si>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</si>
  <si>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</si>
  <si>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</si>
  <si>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</si>
  <si>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</si>
  <si>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</si>
  <si>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</si>
  <si>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</si>
  <si>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</si>
  <si>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</si>
  <si>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</si>
  <si>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</si>
  <si>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</si>
  <si>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</si>
  <si>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</si>
  <si>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</si>
  <si>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</si>
  <si>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</si>
  <si>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</si>
  <si>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</si>
  <si>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</si>
  <si>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</si>
  <si>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</si>
  <si>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</si>
  <si>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</si>
  <si>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</si>
  <si>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</si>
  <si>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</si>
  <si>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</si>
  <si>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</si>
  <si>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</si>
  <si>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</si>
  <si>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</si>
  <si>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</si>
  <si>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</si>
  <si>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</si>
  <si>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</si>
  <si>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</si>
  <si>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</si>
  <si>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</si>
  <si>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</si>
  <si>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</si>
  <si>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</si>
  <si>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</si>
  <si>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</si>
  <si>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</si>
  <si>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</si>
  <si>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</si>
  <si>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</si>
  <si>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</si>
  <si>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</si>
  <si>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</si>
  <si>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</si>
  <si>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</si>
  <si>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</si>
  <si>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</si>
  <si>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</si>
  <si>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</si>
  <si>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</si>
  <si>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</si>
  <si>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</si>
  <si>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</si>
  <si>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</si>
  <si>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</si>
  <si>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</si>
  <si>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</si>
  <si>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</si>
  <si>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</si>
  <si>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</si>
  <si>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</si>
  <si>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</si>
  <si>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</si>
  <si>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</si>
  <si>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</si>
  <si>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</si>
  <si>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</si>
  <si>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</si>
  <si>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</si>
  <si>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</si>
  <si>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</si>
  <si>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</si>
  <si>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</si>
  <si>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</si>
  <si>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</si>
  <si>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</si>
  <si>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</si>
  <si>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</si>
  <si>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</si>
  <si>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</si>
  <si>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</si>
  <si>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</si>
  <si>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</si>
  <si>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</si>
  <si>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</si>
  <si>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</si>
  <si>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</si>
  <si>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</si>
  <si>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</si>
  <si>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</si>
  <si>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</si>
  <si>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</si>
  <si>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</si>
  <si>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</si>
  <si>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</si>
  <si>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</si>
  <si>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</si>
  <si>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</si>
  <si>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</si>
  <si>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</si>
  <si>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</si>
  <si>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</si>
  <si>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</si>
  <si>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</si>
  <si>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</si>
  <si>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</si>
  <si>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</si>
  <si>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</si>
  <si>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</si>
  <si>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</si>
  <si>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</si>
  <si>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</si>
  <si>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</si>
  <si>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</si>
  <si>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</si>
  <si>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</si>
  <si>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</si>
  <si>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</si>
  <si>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</si>
  <si>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</si>
  <si>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</si>
  <si>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</si>
  <si>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</si>
  <si>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</si>
  <si>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</si>
  <si>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</si>
  <si>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</si>
  <si>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</si>
  <si>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</si>
  <si>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</si>
  <si>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</si>
  <si>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</si>
  <si>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</si>
  <si>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</si>
  <si>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</si>
  <si>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</si>
  <si>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</si>
  <si>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</si>
  <si>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</si>
  <si>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</si>
  <si>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</si>
  <si>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</si>
  <si>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</si>
  <si>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</si>
  <si>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</si>
  <si>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</si>
  <si>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</si>
  <si>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</si>
  <si>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</si>
  <si>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</si>
  <si>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</si>
  <si>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</si>
  <si>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</si>
  <si>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</si>
  <si>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</si>
  <si>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</si>
  <si>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</si>
  <si>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</si>
  <si>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</si>
  <si>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</si>
  <si>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</si>
  <si>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</si>
  <si>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</si>
  <si>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</si>
  <si>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</si>
  <si>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</si>
  <si>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</si>
  <si>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</si>
  <si>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</si>
  <si>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</si>
  <si>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</si>
  <si>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</si>
  <si>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</si>
  <si>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</si>
  <si>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</si>
  <si>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</si>
  <si>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</si>
  <si>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</si>
  <si>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</si>
  <si>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</si>
  <si>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</si>
  <si>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</si>
  <si>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</si>
  <si>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</si>
  <si>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</si>
  <si>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</si>
  <si>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</si>
  <si>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</si>
  <si>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</si>
  <si>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</si>
  <si>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</si>
  <si>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</si>
  <si>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</si>
  <si>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</si>
  <si>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</si>
  <si>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</si>
  <si>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</si>
  <si>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</si>
  <si>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</si>
  <si>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</si>
  <si>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</si>
  <si>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</si>
  <si>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</si>
  <si>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</si>
  <si>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</si>
  <si>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</si>
  <si>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</si>
  <si>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</si>
  <si>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</si>
  <si>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</si>
  <si>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</si>
  <si>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</si>
  <si>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</si>
  <si>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</si>
  <si>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</si>
  <si>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</si>
  <si>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</si>
  <si>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</si>
  <si>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</si>
  <si>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</si>
  <si>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</si>
  <si>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</si>
  <si>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</si>
  <si>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</si>
  <si>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</si>
  <si>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</si>
  <si>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</si>
  <si>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</si>
  <si>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</si>
  <si>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</si>
  <si>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</si>
  <si>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</si>
  <si>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</si>
  <si>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</si>
  <si>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</si>
  <si>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</si>
  <si>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</si>
  <si>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</si>
  <si>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</si>
  <si>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</si>
  <si>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</si>
  <si>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</si>
  <si>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</si>
  <si>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</si>
  <si>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</si>
  <si>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</si>
  <si>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</si>
  <si>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</si>
  <si>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</si>
  <si>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</si>
  <si>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</si>
  <si>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</si>
  <si>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</si>
  <si>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</si>
  <si>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</si>
  <si>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</si>
  <si>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</si>
  <si>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</si>
  <si>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</si>
  <si>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</si>
  <si>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</si>
  <si>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</si>
  <si>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</si>
  <si>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</si>
  <si>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</si>
  <si>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</si>
  <si>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</si>
  <si>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</si>
  <si>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</si>
  <si>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</si>
  <si>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</si>
  <si>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</si>
  <si>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</si>
  <si>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</si>
  <si>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</si>
  <si>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</si>
  <si>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</si>
  <si>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</si>
  <si>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</si>
  <si>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</si>
  <si>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</si>
  <si>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</si>
  <si>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</si>
  <si>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</si>
  <si>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</si>
  <si>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</si>
  <si>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</si>
  <si>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</si>
  <si>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</si>
  <si>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</si>
  <si>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</si>
  <si>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</si>
  <si>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</si>
  <si>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</si>
  <si>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</si>
  <si>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</si>
  <si>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</si>
  <si>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</si>
  <si>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</si>
  <si>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</si>
  <si>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</si>
  <si>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</si>
  <si>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</si>
  <si>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</si>
  <si>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</si>
  <si>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</si>
  <si>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</si>
  <si>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</si>
  <si>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</si>
  <si>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</si>
  <si>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</si>
  <si>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</si>
  <si>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</si>
  <si>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</si>
  <si>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</si>
  <si>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</si>
  <si>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</si>
  <si>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</si>
  <si>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</si>
  <si>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</si>
  <si>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</si>
  <si>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</si>
  <si>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</si>
  <si>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</si>
  <si>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</si>
  <si>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</si>
  <si>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</si>
  <si>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</si>
  <si>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</si>
  <si>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</si>
  <si>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</si>
  <si>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</si>
  <si>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</si>
  <si>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</si>
  <si>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</si>
  <si>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</si>
  <si>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</si>
  <si>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</si>
  <si>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</si>
  <si>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</si>
  <si>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</si>
  <si>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</si>
  <si>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</si>
  <si>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</si>
  <si>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</si>
  <si>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</si>
  <si>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</si>
  <si>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</si>
  <si>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</si>
  <si>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</si>
  <si>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</si>
  <si>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</si>
  <si>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</si>
  <si>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</si>
  <si>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</si>
  <si>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</si>
  <si>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</si>
  <si>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</si>
  <si>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</si>
  <si>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</si>
  <si>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</si>
  <si>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</si>
  <si>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</si>
  <si>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</si>
  <si>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</si>
  <si>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</si>
  <si>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</si>
  <si>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</si>
  <si>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</si>
  <si>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</si>
  <si>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</si>
  <si>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</si>
  <si>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</si>
  <si>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</si>
  <si>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</si>
  <si>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</si>
  <si>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</si>
  <si>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</si>
  <si>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</si>
  <si>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</si>
  <si>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</si>
  <si>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</si>
  <si>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</si>
  <si>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</si>
  <si>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</si>
  <si>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</si>
  <si>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</si>
  <si>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</si>
  <si>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</si>
  <si>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</si>
  <si>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</si>
  <si>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</si>
  <si>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</si>
  <si>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</si>
  <si>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</si>
  <si>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</si>
  <si>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</si>
  <si>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</si>
  <si>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</si>
  <si>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</si>
  <si>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</si>
  <si>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</si>
  <si>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</si>
  <si>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</si>
  <si>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</si>
  <si>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</si>
  <si>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</si>
  <si>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</si>
  <si>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</si>
  <si>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</si>
  <si>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</si>
  <si>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</si>
  <si>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</si>
  <si>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</si>
  <si>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</si>
  <si>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</si>
  <si>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</si>
  <si>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</si>
  <si>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</si>
  <si>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</si>
  <si>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</si>
  <si>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</si>
  <si>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</si>
  <si>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</si>
  <si>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</si>
  <si>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</si>
  <si>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</si>
  <si>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</si>
  <si>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</si>
  <si>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</si>
  <si>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</si>
  <si>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</si>
  <si>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</si>
  <si>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</si>
  <si>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</si>
  <si>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</si>
  <si>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</si>
  <si>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</si>
  <si>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</si>
  <si>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</si>
  <si>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</si>
  <si>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</si>
  <si>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</si>
  <si>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</si>
  <si>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</si>
  <si>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</si>
  <si>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</si>
  <si>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</si>
  <si>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</si>
  <si>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</si>
  <si>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</si>
  <si>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</si>
  <si>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</si>
  <si>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</si>
  <si>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</si>
  <si>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</si>
  <si>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</si>
  <si>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</si>
  <si>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</si>
  <si>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</si>
  <si>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</si>
  <si>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</si>
  <si>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</si>
  <si>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</si>
  <si>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</si>
  <si>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</si>
  <si>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</si>
  <si>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</si>
  <si>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</si>
  <si>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</si>
  <si>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</si>
  <si>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</si>
  <si>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</si>
  <si>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</si>
  <si>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</si>
  <si>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</si>
  <si>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</si>
  <si>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</si>
  <si>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</si>
  <si>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</si>
  <si>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</si>
  <si>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</si>
  <si>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</si>
  <si>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</si>
  <si>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</si>
  <si>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</si>
  <si>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</si>
  <si>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</si>
  <si>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</si>
  <si>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</si>
  <si>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</si>
  <si>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</si>
  <si>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</si>
  <si>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</si>
  <si>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</si>
  <si>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</si>
  <si>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</si>
  <si>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</si>
  <si>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</si>
  <si>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</si>
  <si>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</si>
  <si>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</si>
  <si>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</si>
  <si>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</si>
  <si>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</si>
  <si>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</si>
  <si>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</si>
  <si>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</si>
  <si>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</si>
  <si>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</si>
  <si>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</si>
  <si>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</si>
  <si>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</si>
  <si>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</si>
  <si>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</si>
  <si>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</si>
  <si>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</si>
  <si>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</si>
  <si>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</si>
  <si>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</si>
  <si>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</si>
  <si>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</si>
  <si>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</si>
  <si>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</si>
  <si>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</si>
  <si>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</si>
  <si>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</si>
  <si>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</si>
  <si>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</si>
  <si>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</si>
  <si>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</si>
  <si>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</si>
  <si>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</si>
  <si>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</si>
  <si>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</si>
  <si>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</si>
  <si>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</si>
  <si>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</si>
  <si>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</si>
  <si>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</si>
  <si>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</si>
  <si>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</si>
  <si>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</si>
  <si>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</si>
  <si>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</si>
  <si>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</si>
  <si>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</si>
  <si>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</si>
  <si>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</si>
  <si>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</si>
  <si>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</si>
  <si>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</si>
  <si>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</si>
  <si>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</si>
  <si>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</si>
  <si>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</si>
  <si>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</si>
  <si>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</si>
  <si>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</si>
  <si>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</si>
  <si>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</si>
  <si>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</si>
  <si>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</si>
  <si>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</si>
  <si>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</si>
  <si>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</si>
  <si>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</si>
  <si>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</si>
  <si>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</si>
  <si>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</si>
  <si>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</si>
  <si>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</si>
  <si>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</si>
  <si>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</si>
  <si>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</si>
  <si>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</si>
  <si>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</si>
  <si>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</si>
  <si>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</si>
  <si>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</si>
  <si>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</si>
  <si>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</si>
  <si>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</si>
  <si>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</si>
  <si>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</si>
  <si>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</si>
  <si>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</si>
  <si>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</si>
  <si>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</si>
  <si>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</si>
  <si>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</si>
  <si>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</si>
  <si>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</si>
  <si>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</si>
  <si>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</si>
  <si>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</si>
  <si>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</si>
  <si>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</si>
  <si>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</si>
  <si>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</si>
  <si>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</si>
  <si>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</si>
  <si>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</si>
  <si>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</si>
  <si>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</si>
  <si>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</si>
  <si>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</si>
  <si>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</si>
  <si>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</si>
  <si>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</si>
  <si>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</si>
  <si>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</si>
  <si>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</si>
  <si>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</si>
  <si>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</si>
  <si>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</si>
  <si>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</si>
  <si>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</si>
  <si>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</si>
  <si>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</si>
  <si>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</si>
  <si>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</si>
  <si>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</si>
  <si>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</si>
  <si>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</si>
  <si>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</si>
  <si>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</si>
  <si>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</si>
  <si>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</si>
  <si>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</si>
  <si>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</si>
  <si>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</si>
  <si>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</si>
  <si>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</si>
  <si>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</si>
  <si>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</si>
  <si>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</si>
  <si>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</si>
  <si>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</si>
  <si>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</si>
  <si>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</si>
  <si>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</si>
  <si>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</si>
  <si>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</si>
  <si>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</si>
  <si>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</si>
  <si>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</si>
  <si>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</si>
  <si>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</si>
  <si>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</si>
  <si>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</si>
  <si>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</si>
  <si>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</si>
  <si>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</si>
  <si>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</si>
  <si>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</si>
  <si>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</si>
  <si>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</si>
  <si>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</si>
  <si>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</si>
  <si>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</si>
  <si>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</si>
  <si>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</si>
  <si>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</si>
  <si>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</si>
  <si>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</si>
  <si>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</si>
  <si>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</si>
  <si>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</si>
  <si>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</si>
  <si>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</si>
  <si>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</si>
  <si>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</si>
  <si>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</si>
  <si>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</si>
  <si>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</si>
  <si>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</si>
  <si>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</si>
  <si>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</si>
  <si>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</si>
  <si>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</si>
  <si>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</si>
  <si>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</si>
  <si>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</si>
  <si>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</si>
  <si>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</si>
  <si>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</si>
  <si>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</si>
  <si>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</si>
  <si>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</si>
  <si>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</si>
  <si>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</si>
  <si>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</si>
  <si>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</si>
  <si>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</si>
  <si>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</si>
  <si>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</si>
  <si>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</si>
  <si>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</si>
  <si>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</si>
  <si>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</si>
  <si>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</si>
  <si>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</si>
  <si>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</si>
  <si>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</si>
  <si>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</si>
  <si>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</si>
  <si>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</si>
  <si>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</si>
  <si>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</si>
  <si>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</si>
  <si>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</si>
  <si>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</si>
  <si>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</si>
  <si>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</si>
  <si>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</si>
  <si>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</si>
  <si>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</si>
  <si>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</si>
  <si>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</si>
  <si>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</si>
  <si>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</si>
  <si>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</si>
  <si>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</si>
  <si>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</si>
  <si>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</si>
  <si>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</si>
  <si>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</si>
  <si>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</si>
  <si>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</si>
  <si>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</si>
  <si>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</si>
  <si>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</si>
  <si>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</si>
  <si>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</si>
  <si>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</si>
  <si>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</si>
  <si>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</si>
  <si>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</si>
  <si>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</si>
  <si>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</si>
  <si>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</si>
  <si>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</si>
  <si>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</si>
  <si>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</si>
  <si>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</si>
  <si>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</si>
  <si>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</si>
  <si>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</si>
  <si>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</si>
  <si>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</si>
  <si>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</si>
  <si>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</si>
  <si>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</si>
  <si>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</si>
  <si>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</si>
  <si>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</si>
  <si>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</si>
  <si>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</si>
  <si>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</si>
  <si>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</si>
  <si>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</si>
  <si>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</si>
  <si>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</si>
  <si>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</si>
  <si>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</si>
  <si>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</si>
  <si>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</si>
  <si>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</si>
  <si>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</si>
  <si>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</si>
  <si>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</si>
  <si>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</si>
  <si>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</si>
  <si>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</si>
  <si>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</si>
  <si>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</si>
  <si>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</si>
  <si>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</si>
  <si>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</si>
  <si>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</si>
  <si>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</si>
  <si>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</si>
  <si>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</si>
  <si>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</si>
  <si>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</si>
  <si>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</si>
  <si>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</si>
  <si>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</si>
  <si>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</si>
  <si>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</si>
  <si>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</si>
  <si>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</si>
  <si>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</si>
  <si>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</si>
  <si>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</si>
  <si>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</si>
  <si>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</si>
  <si>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</si>
  <si>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</si>
  <si>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</si>
  <si>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</si>
  <si>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</si>
  <si>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</si>
  <si>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</si>
  <si>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</si>
  <si>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</si>
  <si>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</si>
  <si>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</si>
  <si>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</si>
  <si>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</si>
  <si>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</si>
  <si>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</si>
  <si>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</si>
  <si>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</si>
  <si>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</si>
  <si>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</si>
  <si>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</si>
  <si>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</si>
  <si>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</si>
  <si>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</si>
  <si>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</si>
  <si>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</si>
  <si>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</si>
  <si>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</si>
  <si>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</si>
  <si>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</si>
  <si>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</si>
  <si>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</si>
  <si>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</si>
  <si>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</si>
  <si>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</si>
  <si>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</si>
  <si>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</si>
  <si>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</si>
  <si>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</si>
  <si>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</si>
  <si>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</si>
  <si>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</si>
  <si>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</si>
  <si>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</si>
  <si>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</si>
  <si>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</si>
  <si>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</si>
  <si>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</si>
  <si>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</si>
  <si>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</si>
  <si>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</si>
  <si>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</si>
  <si>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</si>
  <si>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</si>
  <si>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</si>
  <si>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</si>
  <si>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</si>
  <si>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</si>
  <si>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</si>
  <si>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</si>
  <si>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</si>
  <si>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</si>
  <si>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</si>
  <si>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</si>
  <si>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</si>
  <si>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</si>
  <si>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</si>
  <si>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</si>
  <si>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</si>
  <si>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</si>
  <si>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</si>
  <si>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</si>
  <si>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</si>
  <si>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</si>
  <si>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</si>
  <si>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</si>
  <si>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</si>
  <si>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</si>
  <si>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</si>
  <si>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</si>
  <si>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</si>
  <si>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</si>
  <si>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</si>
  <si>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</si>
  <si>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</si>
  <si>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</si>
  <si>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</si>
  <si>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</si>
  <si>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</si>
  <si>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</si>
  <si>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</si>
  <si>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</si>
  <si>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</si>
  <si>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</si>
  <si>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</si>
  <si>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</si>
  <si>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</si>
  <si>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</si>
  <si>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</si>
  <si>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</si>
  <si>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</si>
  <si>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</si>
  <si>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</si>
  <si>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</si>
  <si>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</si>
  <si>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</si>
  <si>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</si>
  <si>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</si>
  <si>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</si>
  <si>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</si>
  <si>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</si>
  <si>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</si>
  <si>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</si>
  <si>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</si>
  <si>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</si>
  <si>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</si>
  <si>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</si>
  <si>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</si>
  <si>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</si>
  <si>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</si>
  <si>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</si>
  <si>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</si>
  <si>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</si>
  <si>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</si>
  <si>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</si>
  <si>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</si>
  <si>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</si>
  <si>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</si>
  <si>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</si>
  <si>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</si>
  <si>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</si>
  <si>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</si>
  <si>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</si>
  <si>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</si>
  <si>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</si>
  <si>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</si>
  <si>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</si>
  <si>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</si>
  <si>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</si>
  <si>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</si>
  <si>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</si>
  <si>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</si>
  <si>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</si>
  <si>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</si>
  <si>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</si>
  <si>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</si>
  <si>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</si>
  <si>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</si>
  <si>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</si>
  <si>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</si>
  <si>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</si>
  <si>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</si>
  <si>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</si>
  <si>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</si>
  <si>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</si>
  <si>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</si>
  <si>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</si>
  <si>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</si>
  <si>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</si>
  <si>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</si>
  <si>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</si>
  <si>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</si>
  <si>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</si>
  <si>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</si>
  <si>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</si>
  <si>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</si>
  <si>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</si>
  <si>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</si>
  <si>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</si>
  <si>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</si>
  <si>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</si>
  <si>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</si>
  <si>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</si>
  <si>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</si>
  <si>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</si>
  <si>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</si>
  <si>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</si>
  <si>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</si>
  <si>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</si>
  <si>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</si>
  <si>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</si>
  <si>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</si>
  <si>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</si>
  <si>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</si>
  <si>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</si>
  <si>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</si>
  <si>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</si>
  <si>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</si>
  <si>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</si>
  <si>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</si>
  <si>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</si>
  <si>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</si>
  <si>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</si>
  <si>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</si>
  <si>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</si>
  <si>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</si>
  <si>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</si>
  <si>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</si>
  <si>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</si>
  <si>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</si>
  <si>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</si>
  <si>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</si>
  <si>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</si>
  <si>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</si>
  <si>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</si>
  <si>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</si>
  <si>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</si>
  <si>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</si>
  <si>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</si>
  <si>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</si>
  <si>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</si>
  <si>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</si>
  <si>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</si>
  <si>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</si>
  <si>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</si>
  <si>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</si>
  <si>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</si>
  <si>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</si>
  <si>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</si>
  <si>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</si>
  <si>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</si>
  <si>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</si>
  <si>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</si>
  <si>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</si>
  <si>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</si>
  <si>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</si>
  <si>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</si>
  <si>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</si>
  <si>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</si>
  <si>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</si>
  <si>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</si>
  <si>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</si>
  <si>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</si>
  <si>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</si>
  <si>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</si>
  <si>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</si>
  <si>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</si>
  <si>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</si>
  <si>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</si>
  <si>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</si>
  <si>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</si>
  <si>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</si>
  <si>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</si>
  <si>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</si>
  <si>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</si>
  <si>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</si>
  <si>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</si>
  <si>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</si>
  <si>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</si>
  <si>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</si>
  <si>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</si>
  <si>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</si>
  <si>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</si>
  <si>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</si>
  <si>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</si>
  <si>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</si>
  <si>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</si>
  <si>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</si>
  <si>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</si>
  <si>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</si>
  <si>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</si>
  <si>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</si>
  <si>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</si>
  <si>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</si>
  <si>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</si>
  <si>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</si>
  <si>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</si>
  <si>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</si>
  <si>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</si>
  <si>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</si>
  <si>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</si>
  <si>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</si>
  <si>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</si>
  <si>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</si>
  <si>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</si>
  <si>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</si>
  <si>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</si>
  <si>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</si>
  <si>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</si>
  <si>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</si>
  <si>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</si>
  <si>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</si>
  <si>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</si>
  <si>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</si>
  <si>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</si>
  <si>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</si>
  <si>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</si>
  <si>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</si>
  <si>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</si>
  <si>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</si>
  <si>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</si>
  <si>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</si>
  <si>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</si>
  <si>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</si>
  <si>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</si>
  <si>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</si>
  <si>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</si>
  <si>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</si>
  <si>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</si>
  <si>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</si>
  <si>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</si>
  <si>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</si>
  <si>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</si>
  <si>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</si>
  <si>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</si>
  <si>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</si>
  <si>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</si>
  <si>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</si>
  <si>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</si>
  <si>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</si>
  <si>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</si>
  <si>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</si>
  <si>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</si>
  <si>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</si>
  <si>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</si>
  <si>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</si>
  <si>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</si>
  <si>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</si>
  <si>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</si>
  <si>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</si>
  <si>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</si>
  <si>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</si>
  <si>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</si>
  <si>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</si>
  <si>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</si>
  <si>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</si>
  <si>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</si>
  <si>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</si>
  <si>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</si>
  <si>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</si>
  <si>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</si>
  <si>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</si>
  <si>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</si>
  <si>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</si>
  <si>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</si>
  <si>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</si>
  <si>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</si>
  <si>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</si>
  <si>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</si>
  <si>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</si>
  <si>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</si>
  <si>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</si>
  <si>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</si>
  <si>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</si>
  <si>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</si>
  <si>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</si>
  <si>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</si>
  <si>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</si>
  <si>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</si>
  <si>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</si>
  <si>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</si>
  <si>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</si>
  <si>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</si>
  <si>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</si>
  <si>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</si>
  <si>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</si>
  <si>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</si>
  <si>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</si>
  <si>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</si>
  <si>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</si>
  <si>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</si>
  <si>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</si>
  <si>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</si>
  <si>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</si>
  <si>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</si>
  <si>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</si>
  <si>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</si>
  <si>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</si>
  <si>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</si>
  <si>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</si>
  <si>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</si>
  <si>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</si>
  <si>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</si>
  <si>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</si>
  <si>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</si>
  <si>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</si>
  <si>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</si>
  <si>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</si>
  <si>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</si>
  <si>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</si>
  <si>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</si>
  <si>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</si>
  <si>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</si>
  <si>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</si>
  <si>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</si>
  <si>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</si>
  <si>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</si>
  <si>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</si>
  <si>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</si>
  <si>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</si>
  <si>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</si>
  <si>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</si>
  <si>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</si>
  <si>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</si>
  <si>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</si>
  <si>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</si>
  <si>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</si>
  <si>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</si>
  <si>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</si>
  <si>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</si>
  <si>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</si>
  <si>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</si>
  <si>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</si>
  <si>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</si>
  <si>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</si>
  <si>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</si>
  <si>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</si>
  <si>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</si>
  <si>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</si>
  <si>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</si>
  <si>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</si>
  <si>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</si>
  <si>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</si>
  <si>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</si>
  <si>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</si>
  <si>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</si>
  <si>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</si>
  <si>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</si>
  <si>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</si>
  <si>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</si>
  <si>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</si>
  <si>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</si>
  <si>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</si>
  <si>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</si>
  <si>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</si>
  <si>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</si>
  <si>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</si>
  <si>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</si>
  <si>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</si>
  <si>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</si>
  <si>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</si>
  <si>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</si>
  <si>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</si>
  <si>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</si>
  <si>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</si>
  <si>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</si>
  <si>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</si>
  <si>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</si>
  <si>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</si>
  <si>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</si>
  <si>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</si>
  <si>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</si>
  <si>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</si>
  <si>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</si>
  <si>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</si>
  <si>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</si>
  <si>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</si>
  <si>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</si>
  <si>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</si>
  <si>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</si>
  <si>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</si>
  <si>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</si>
  <si>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</si>
  <si>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</si>
  <si>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</si>
  <si>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</si>
  <si>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</si>
  <si>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</si>
  <si>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</si>
  <si>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</si>
  <si>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</si>
  <si>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</si>
  <si>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</si>
  <si>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</si>
  <si>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</si>
  <si>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</si>
  <si>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</si>
  <si>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</si>
  <si>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</si>
  <si>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</si>
  <si>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</si>
  <si>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</si>
  <si>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</si>
  <si>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</si>
  <si>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</si>
  <si>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</si>
  <si>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</si>
  <si>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</si>
  <si>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</si>
  <si>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</si>
  <si>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</si>
  <si>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</si>
  <si>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</si>
  <si>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</si>
  <si>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</si>
  <si>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</si>
  <si>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</si>
  <si>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</si>
  <si>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</si>
  <si>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</si>
  <si>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</si>
  <si>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</si>
  <si>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</si>
  <si>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</si>
  <si>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</si>
  <si>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</si>
  <si>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</si>
  <si>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</si>
  <si>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</si>
  <si>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</si>
  <si>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</si>
  <si>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</si>
  <si>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</si>
  <si>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</si>
  <si>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</si>
  <si>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</si>
  <si>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</si>
  <si>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</si>
  <si>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</si>
  <si>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</si>
  <si>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</si>
  <si>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</si>
  <si>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</si>
  <si>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</si>
  <si>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</si>
  <si>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</si>
  <si>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</si>
  <si>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</si>
  <si>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</si>
  <si>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</si>
  <si>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</si>
  <si>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</si>
  <si>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</si>
  <si>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</si>
  <si>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</si>
  <si>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</si>
  <si>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</si>
  <si>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</si>
  <si>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</si>
  <si>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</si>
  <si>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</si>
  <si>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</si>
  <si>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</si>
  <si>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</si>
  <si>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</si>
  <si>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</si>
  <si>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</si>
  <si>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</si>
  <si>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</si>
  <si>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</si>
  <si>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</si>
  <si>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</si>
  <si>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</si>
  <si>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</si>
  <si>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</si>
  <si>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</si>
  <si>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</si>
  <si>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</si>
  <si>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</si>
  <si>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</si>
  <si>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</si>
  <si>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</si>
  <si>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</si>
  <si>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</si>
  <si>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</si>
  <si>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</si>
  <si>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</si>
  <si>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</si>
  <si>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</si>
  <si>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</si>
  <si>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</si>
  <si>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</si>
  <si>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</si>
  <si>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</si>
  <si>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</si>
  <si>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</si>
  <si>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</si>
  <si>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</si>
  <si>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</si>
  <si>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</si>
  <si>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</si>
  <si>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</si>
  <si>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</si>
  <si>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</si>
  <si>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</si>
  <si>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</si>
  <si>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</si>
  <si>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</si>
  <si>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</si>
  <si>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</si>
  <si>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</si>
  <si>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</si>
  <si>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</si>
  <si>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</si>
  <si>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</si>
  <si>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</si>
  <si>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</si>
  <si>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</si>
  <si>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</si>
  <si>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</si>
  <si>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</si>
  <si>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</si>
  <si>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</si>
  <si>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</si>
  <si>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</si>
  <si>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</si>
  <si>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</si>
  <si>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</si>
  <si>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</si>
  <si>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</si>
  <si>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</si>
  <si>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</si>
  <si>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</si>
  <si>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</si>
  <si>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</si>
  <si>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</si>
  <si>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</si>
  <si>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</si>
  <si>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</si>
  <si>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</si>
  <si>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</si>
  <si>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</si>
  <si>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</si>
  <si>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</si>
  <si>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</si>
  <si>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</si>
  <si>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</si>
  <si>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</si>
  <si>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</si>
  <si>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</si>
  <si>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</si>
  <si>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</si>
  <si>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</si>
  <si>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</si>
  <si>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</si>
  <si>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</si>
  <si>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</si>
  <si>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</si>
  <si>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</si>
  <si>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</si>
  <si>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</si>
  <si>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</si>
  <si>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</si>
  <si>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</si>
  <si>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</si>
  <si>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</si>
  <si>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</si>
  <si>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</si>
  <si>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</si>
  <si>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</si>
  <si>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</si>
  <si>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</si>
  <si>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</si>
  <si>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</si>
  <si>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</si>
  <si>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</si>
  <si>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</si>
  <si>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</si>
  <si>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</si>
  <si>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</si>
  <si>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</si>
  <si>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</si>
  <si>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</si>
  <si>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</si>
  <si>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</si>
  <si>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</si>
  <si>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</si>
  <si>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</si>
  <si>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</si>
  <si>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</si>
  <si>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</si>
  <si>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</si>
  <si>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</si>
  <si>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</si>
  <si>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</si>
  <si>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</si>
  <si>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</si>
  <si>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</si>
  <si>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</si>
  <si>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</si>
  <si>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</si>
  <si>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</si>
  <si>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</si>
  <si>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</si>
  <si>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</si>
  <si>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</si>
  <si>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</si>
  <si>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</si>
  <si>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</si>
  <si>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</si>
  <si>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</si>
  <si>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</si>
  <si>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</si>
  <si>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</si>
  <si>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</si>
  <si>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</si>
  <si>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</si>
  <si>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</si>
  <si>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</si>
  <si>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</si>
  <si>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</si>
  <si>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</si>
  <si>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</si>
  <si>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</si>
  <si>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</si>
  <si>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</si>
  <si>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</si>
  <si>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</si>
  <si>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</si>
  <si>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</si>
  <si>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</si>
  <si>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</si>
  <si>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</si>
  <si>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</si>
  <si>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</si>
  <si>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</si>
  <si>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</si>
  <si>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</si>
  <si>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</si>
  <si>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</si>
  <si>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</si>
  <si>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</si>
  <si>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</si>
  <si>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</si>
  <si>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</si>
  <si>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</si>
  <si>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</si>
  <si>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</si>
  <si>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</si>
  <si>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</si>
  <si>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</si>
  <si>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</si>
  <si>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</si>
  <si>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</si>
  <si>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</si>
  <si>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</si>
  <si>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</si>
  <si>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</si>
  <si>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</si>
  <si>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</si>
  <si>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</si>
  <si>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</si>
  <si>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</si>
  <si>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</si>
  <si>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</si>
  <si>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</si>
  <si>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</si>
  <si>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</si>
  <si>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</si>
  <si>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</si>
  <si>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</si>
  <si>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</si>
  <si>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</si>
  <si>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</si>
  <si>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</si>
  <si>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</si>
  <si>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</si>
  <si>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</si>
  <si>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</si>
  <si>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</si>
  <si>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</si>
  <si>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</si>
  <si>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</si>
  <si>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</si>
  <si>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</si>
  <si>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</si>
  <si>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</si>
  <si>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</si>
  <si>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</si>
  <si>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</si>
  <si>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</si>
  <si>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</si>
  <si>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</si>
  <si>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</si>
  <si>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</si>
  <si>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</si>
  <si>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</si>
  <si>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</si>
  <si>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</si>
  <si>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</si>
  <si>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</si>
  <si>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</si>
  <si>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</si>
  <si>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</si>
  <si>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</si>
  <si>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</si>
  <si>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</si>
  <si>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</si>
  <si>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</si>
  <si>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</si>
  <si>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</si>
  <si>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</si>
  <si>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</si>
  <si>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</si>
  <si>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</si>
  <si>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</si>
  <si>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</si>
  <si>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</si>
  <si>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</si>
  <si>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</si>
  <si>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</si>
  <si>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</si>
  <si>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</si>
  <si>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</si>
  <si>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</si>
  <si>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</si>
  <si>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</si>
  <si>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</si>
  <si>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</si>
  <si>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</si>
  <si>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</si>
  <si>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</si>
  <si>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</si>
  <si>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</si>
  <si>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</si>
  <si>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</si>
  <si>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</si>
  <si>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</si>
  <si>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</si>
  <si>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</si>
  <si>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</si>
  <si>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</si>
  <si>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</si>
  <si>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</si>
  <si>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</si>
  <si>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</si>
  <si>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</si>
  <si>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</si>
  <si>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</si>
  <si>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</si>
  <si>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</si>
  <si>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</si>
  <si>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</si>
  <si>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</si>
  <si>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</si>
  <si>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</si>
  <si>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</si>
  <si>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</si>
  <si>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</si>
  <si>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</si>
  <si>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</si>
  <si>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</si>
  <si>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</si>
  <si>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</si>
  <si>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</si>
  <si>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</si>
  <si>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</si>
  <si>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</si>
  <si>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</si>
  <si>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</si>
  <si>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</si>
  <si>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</si>
  <si>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</si>
  <si>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</si>
  <si>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</si>
  <si>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</si>
  <si>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</si>
  <si>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</si>
  <si>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</si>
  <si>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</si>
  <si>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</si>
  <si>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</si>
  <si>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</si>
  <si>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</si>
  <si>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</si>
  <si>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</si>
  <si>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</si>
  <si>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</si>
  <si>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</si>
  <si>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</si>
  <si>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</si>
  <si>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</si>
  <si>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</si>
  <si>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</si>
  <si>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</si>
  <si>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</si>
  <si>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</si>
  <si>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</si>
  <si>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</si>
  <si>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</si>
  <si>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</si>
  <si>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</si>
  <si>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</si>
  <si>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</si>
  <si>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</si>
  <si>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</si>
  <si>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</si>
  <si>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</si>
  <si>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</si>
  <si>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</si>
  <si>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</si>
  <si>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</si>
  <si>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</si>
  <si>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</si>
  <si>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</si>
  <si>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</si>
  <si>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</si>
  <si>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</si>
  <si>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</si>
  <si>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</si>
  <si>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</si>
  <si>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</si>
  <si>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</si>
  <si>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</si>
  <si>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</si>
  <si>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</si>
  <si>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</si>
  <si>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</si>
  <si>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</si>
  <si>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</si>
  <si>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</si>
  <si>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</si>
  <si>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</si>
  <si>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</si>
  <si>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</si>
  <si>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</si>
  <si>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</si>
  <si>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</si>
  <si>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</si>
  <si>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</si>
  <si>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</si>
  <si>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</si>
  <si>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</si>
  <si>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</si>
  <si>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</si>
  <si>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</si>
  <si>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</si>
  <si>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</si>
  <si>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</si>
  <si>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</si>
  <si>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</si>
  <si>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</si>
  <si>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</si>
  <si>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</si>
  <si>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</si>
  <si>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</si>
  <si>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</si>
  <si>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</si>
  <si>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</si>
  <si>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</si>
  <si>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</si>
  <si>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</si>
  <si>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</si>
  <si>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</si>
  <si>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</si>
  <si>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</si>
  <si>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</si>
  <si>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</si>
  <si>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</si>
  <si>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</si>
  <si>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</si>
  <si>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</si>
  <si>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</si>
  <si>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</si>
  <si>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</si>
  <si>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</si>
  <si>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</si>
  <si>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</si>
  <si>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</si>
  <si>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</si>
  <si>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</si>
  <si>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</si>
  <si>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</si>
  <si>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</si>
  <si>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</si>
  <si>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</si>
  <si>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</si>
  <si>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</si>
  <si>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</si>
  <si>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</si>
  <si>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</si>
  <si>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</si>
  <si>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</si>
  <si>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</si>
  <si>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</si>
  <si>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</si>
  <si>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</si>
  <si>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</si>
  <si>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</si>
  <si>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</si>
  <si>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</si>
  <si>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</si>
  <si>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</si>
  <si>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</si>
  <si>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</si>
  <si>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</si>
  <si>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</si>
  <si>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</si>
  <si>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</si>
  <si>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</si>
  <si>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</si>
  <si>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</si>
  <si>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</si>
  <si>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</si>
  <si>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</si>
  <si>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</si>
  <si>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</si>
  <si>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</si>
  <si>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</si>
  <si>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</si>
  <si>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</si>
  <si>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</si>
  <si>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</si>
  <si>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</si>
  <si>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</si>
  <si>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</si>
  <si>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</si>
  <si>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</si>
  <si>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</si>
  <si>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</si>
  <si>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</si>
  <si>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</si>
  <si>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</si>
  <si>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</si>
  <si>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</si>
  <si>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</si>
  <si>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</si>
  <si>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</si>
  <si>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</si>
  <si>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</si>
  <si>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</si>
  <si>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</si>
  <si>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</si>
  <si>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</si>
  <si>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</si>
  <si>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</si>
  <si>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</si>
  <si>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</si>
  <si>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</si>
  <si>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</si>
  <si>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</si>
  <si>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</si>
  <si>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</si>
  <si>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</si>
  <si>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</si>
  <si>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</si>
  <si>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</si>
  <si>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</si>
  <si>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</si>
  <si>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</si>
  <si>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</si>
  <si>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</si>
  <si>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</si>
  <si>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</si>
  <si>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</si>
  <si>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</si>
  <si>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</si>
  <si>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</si>
  <si>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</si>
  <si>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</si>
  <si>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</si>
  <si>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</si>
  <si>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</si>
  <si>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</si>
  <si>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</si>
  <si>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</si>
  <si>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</si>
  <si>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</si>
  <si>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</si>
  <si>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</si>
  <si>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</si>
  <si>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</si>
  <si>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</si>
  <si>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</si>
  <si>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</si>
  <si>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</si>
  <si>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</si>
  <si>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</si>
  <si>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</si>
  <si>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</si>
  <si>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</si>
  <si>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</si>
  <si>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</si>
  <si>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</si>
  <si>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</si>
  <si>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</si>
  <si>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</si>
  <si>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</si>
  <si>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</si>
  <si>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</si>
  <si>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</si>
  <si>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</si>
  <si>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</si>
  <si>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</si>
  <si>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</si>
  <si>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</si>
  <si>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</si>
  <si>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</si>
  <si>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</si>
  <si>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</si>
  <si>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</si>
  <si>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</si>
  <si>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</si>
  <si>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</si>
  <si>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</si>
  <si>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</si>
  <si>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</si>
  <si>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</si>
  <si>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</si>
  <si>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</si>
  <si>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</si>
  <si>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</si>
  <si>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</si>
  <si>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</si>
  <si>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</si>
  <si>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</si>
  <si>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</si>
  <si>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</si>
  <si>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</si>
  <si>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</si>
  <si>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</si>
  <si>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</si>
  <si>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</si>
  <si>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</si>
  <si>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</si>
  <si>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</si>
  <si>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</si>
  <si>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</si>
  <si>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</si>
  <si>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</si>
  <si>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</si>
  <si>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</si>
  <si>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</si>
  <si>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</si>
  <si>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</si>
  <si>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</si>
  <si>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</si>
  <si>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</si>
  <si>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</si>
  <si>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</si>
  <si>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</si>
  <si>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</si>
  <si>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</si>
  <si>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</si>
  <si>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</si>
  <si>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</si>
  <si>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</si>
  <si>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</si>
  <si>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</si>
  <si>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</si>
  <si>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</si>
  <si>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</si>
  <si>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</si>
  <si>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</si>
  <si>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</si>
  <si>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</si>
  <si>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</si>
  <si>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</si>
  <si>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</si>
  <si>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</si>
  <si>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</si>
  <si>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</si>
  <si>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</si>
  <si>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</si>
  <si>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</si>
  <si>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</si>
  <si>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</si>
  <si>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</si>
  <si>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</si>
  <si>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</si>
  <si>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</si>
  <si>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</si>
  <si>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</si>
  <si>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</si>
  <si>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</si>
  <si>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</si>
  <si>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</si>
  <si>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</si>
  <si>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</si>
  <si>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</si>
  <si>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</si>
  <si>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</si>
  <si>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</si>
  <si>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</si>
  <si>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</si>
  <si>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</si>
  <si>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</si>
  <si>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</si>
  <si>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</si>
  <si>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</si>
  <si>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</si>
  <si>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</si>
  <si>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</si>
  <si>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</si>
  <si>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</si>
  <si>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</si>
  <si>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</si>
  <si>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</si>
  <si>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</si>
  <si>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</si>
  <si>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</si>
  <si>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</si>
  <si>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</si>
  <si>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</si>
  <si>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</si>
  <si>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</si>
  <si>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</si>
  <si>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</si>
  <si>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</si>
  <si>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</si>
  <si>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</si>
  <si>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</si>
  <si>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</si>
  <si>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</si>
  <si>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</si>
  <si>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</si>
  <si>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</si>
  <si>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</si>
  <si>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</si>
  <si>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</si>
  <si>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</si>
  <si>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</si>
  <si>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</si>
  <si>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</si>
  <si>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</si>
  <si>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</si>
  <si>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</si>
  <si>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</si>
  <si>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</si>
  <si>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</si>
  <si>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</si>
  <si>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</si>
  <si>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</si>
  <si>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</si>
  <si>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</si>
  <si>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</si>
  <si>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</si>
  <si>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</si>
  <si>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</si>
  <si>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</si>
  <si>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</si>
  <si>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</si>
  <si>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</si>
  <si>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</si>
  <si>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</si>
  <si>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</si>
  <si>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</si>
  <si>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</si>
  <si>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</si>
  <si>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</si>
  <si>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</si>
  <si>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</si>
  <si>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</si>
  <si>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</si>
  <si>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</si>
  <si>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</si>
  <si>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</si>
  <si>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</si>
  <si>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</si>
  <si>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</si>
  <si>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</si>
  <si>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</si>
  <si>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</si>
  <si>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</si>
  <si>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</si>
  <si>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</si>
  <si>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</si>
  <si>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</si>
  <si>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</si>
  <si>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</si>
  <si>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</si>
  <si>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</si>
  <si>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</si>
  <si>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</si>
  <si>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</si>
  <si>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</si>
  <si>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</si>
  <si>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</si>
  <si>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</si>
  <si>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</si>
  <si>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</si>
  <si>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</si>
  <si>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</si>
  <si>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</si>
  <si>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</si>
  <si>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</si>
  <si>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</si>
  <si>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</si>
  <si>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</si>
  <si>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</si>
  <si>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</si>
  <si>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</si>
  <si>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</si>
  <si>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</si>
  <si>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</si>
  <si>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</si>
  <si>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</si>
  <si>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</si>
  <si>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</si>
  <si>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</si>
  <si>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</si>
  <si>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</si>
  <si>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</si>
  <si>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</si>
  <si>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</si>
  <si>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</si>
  <si>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</si>
  <si>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</si>
  <si>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</si>
  <si>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</si>
  <si>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</si>
  <si>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</si>
  <si>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</si>
  <si>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</si>
  <si>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</si>
  <si>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</si>
  <si>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</si>
  <si>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</si>
  <si>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</si>
  <si>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</si>
  <si>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</si>
  <si>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</si>
  <si>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</si>
  <si>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</si>
  <si>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</si>
  <si>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</si>
  <si>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</si>
  <si>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</si>
  <si>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</si>
  <si>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</si>
  <si>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</si>
  <si>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</si>
  <si>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</si>
  <si>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</si>
  <si>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</si>
  <si>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</si>
  <si>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</si>
  <si>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</si>
  <si>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</si>
  <si>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</si>
  <si>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</si>
  <si>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</si>
  <si>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</si>
  <si>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</si>
  <si>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</si>
  <si>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</si>
  <si>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</si>
  <si>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</si>
  <si>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</si>
  <si>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</si>
  <si>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</si>
  <si>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</si>
  <si>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</si>
  <si>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</si>
  <si>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</si>
  <si>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</si>
  <si>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</si>
  <si>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</si>
  <si>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</si>
  <si>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</si>
  <si>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</si>
  <si>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</si>
  <si>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</si>
  <si>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</si>
  <si>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</si>
  <si>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</si>
  <si>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</si>
  <si>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</si>
  <si>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</si>
  <si>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</si>
  <si>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</si>
  <si>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</si>
  <si>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</si>
  <si>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</si>
  <si>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</si>
  <si>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</si>
  <si>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</si>
  <si>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</si>
  <si>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</si>
  <si>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</si>
  <si>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</si>
  <si>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</si>
  <si>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</si>
  <si>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</si>
  <si>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</si>
  <si>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</si>
  <si>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</si>
  <si>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</si>
  <si>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</si>
  <si>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</si>
  <si>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</si>
  <si>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</si>
  <si>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</si>
  <si>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</si>
  <si>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</si>
  <si>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</si>
  <si>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</si>
  <si>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</si>
  <si>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</si>
  <si>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</si>
  <si>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</si>
  <si>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</si>
  <si>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</si>
  <si>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</si>
  <si>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</si>
  <si>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</si>
  <si>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</si>
  <si>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</si>
  <si>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</si>
  <si>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</si>
  <si>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</si>
  <si>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</si>
  <si>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</si>
  <si>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</si>
  <si>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</si>
  <si>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</si>
  <si>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</si>
  <si>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</si>
  <si>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</si>
  <si>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</si>
  <si>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</si>
  <si>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</si>
  <si>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</si>
  <si>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</si>
  <si>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</si>
  <si>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</si>
  <si>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</si>
  <si>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</si>
  <si>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</si>
  <si>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</si>
  <si>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</si>
  <si>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</si>
  <si>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</si>
  <si>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</si>
  <si>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</si>
  <si>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</si>
  <si>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</si>
  <si>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</si>
  <si>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</si>
  <si>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</si>
  <si>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</si>
  <si>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</si>
  <si>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</si>
  <si>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</si>
  <si>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</si>
  <si>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</si>
  <si>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</si>
  <si>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</si>
  <si>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</si>
  <si>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</si>
  <si>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</si>
  <si>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</si>
  <si>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</si>
  <si>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</si>
  <si>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</si>
  <si>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</si>
  <si>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</si>
  <si>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</si>
  <si>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</si>
  <si>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</si>
  <si>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</si>
  <si>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</si>
  <si>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</si>
  <si>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</si>
  <si>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</si>
  <si>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</si>
  <si>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</si>
  <si>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</si>
  <si>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</si>
  <si>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</si>
  <si>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</si>
  <si>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</si>
  <si>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</si>
  <si>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</si>
  <si>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</si>
  <si>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</si>
  <si>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</si>
  <si>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</si>
  <si>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</si>
  <si>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</si>
  <si>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</si>
  <si>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</si>
  <si>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</si>
  <si>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</si>
  <si>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</si>
  <si>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</si>
  <si>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</si>
  <si>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</si>
  <si>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</si>
  <si>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</si>
  <si>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</si>
  <si>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</si>
  <si>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</si>
  <si>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</si>
  <si>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</si>
  <si>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</si>
  <si>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</si>
  <si>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</si>
  <si>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</si>
  <si>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</si>
  <si>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</si>
  <si>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</si>
  <si>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</si>
  <si>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</si>
  <si>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</si>
  <si>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</si>
  <si>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</si>
  <si>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</si>
  <si>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</si>
  <si>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</si>
  <si>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</si>
  <si>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</si>
  <si>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</si>
  <si>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</si>
  <si>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</si>
  <si>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</si>
  <si>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</si>
  <si>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</si>
  <si>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</si>
  <si>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</si>
  <si>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</si>
  <si>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</si>
  <si>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</si>
  <si>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</si>
  <si>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</si>
  <si>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</si>
  <si>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</si>
  <si>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</si>
  <si>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</si>
  <si>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</si>
  <si>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</si>
  <si>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</si>
  <si>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</si>
  <si>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</si>
  <si>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</si>
  <si>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</si>
  <si>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</si>
  <si>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</si>
  <si>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</si>
  <si>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</si>
  <si>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</si>
  <si>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</si>
  <si>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</si>
  <si>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</si>
  <si>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</si>
  <si>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</si>
  <si>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</si>
  <si>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</si>
  <si>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</si>
  <si>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</si>
  <si>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</si>
  <si>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</si>
  <si>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</si>
  <si>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</si>
  <si>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</si>
  <si>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</si>
  <si>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</si>
  <si>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</si>
  <si>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</si>
  <si>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</si>
  <si>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</si>
  <si>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</si>
  <si>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</si>
  <si>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</si>
  <si>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</si>
  <si>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</si>
  <si>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</si>
  <si>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</si>
  <si>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</si>
  <si>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</si>
  <si>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</si>
  <si>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</si>
  <si>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</si>
  <si>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</si>
  <si>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</si>
  <si>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</si>
  <si>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</si>
  <si>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</si>
  <si>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</si>
  <si>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</si>
  <si>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</si>
  <si>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</si>
  <si>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</si>
  <si>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</si>
  <si>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</si>
  <si>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</si>
  <si>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</si>
  <si>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</si>
  <si>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</si>
  <si>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</si>
  <si>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</si>
  <si>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</si>
  <si>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</si>
  <si>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</si>
  <si>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</si>
  <si>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</si>
  <si>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</si>
  <si>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</si>
  <si>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</si>
  <si>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</si>
  <si>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</si>
  <si>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</si>
  <si>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</si>
  <si>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</si>
  <si>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</si>
  <si>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</si>
  <si>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</si>
  <si>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</si>
  <si>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</si>
  <si>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</si>
  <si>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</si>
  <si>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</si>
  <si>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</si>
  <si>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</si>
  <si>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</si>
  <si>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</si>
  <si>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</si>
  <si>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</si>
  <si>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</si>
  <si>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</si>
  <si>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</si>
  <si>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</si>
  <si>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</si>
  <si>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</si>
  <si>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</si>
  <si>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</si>
  <si>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</si>
  <si>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</si>
  <si>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</si>
  <si>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</si>
  <si>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</si>
  <si>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</si>
  <si>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</si>
  <si>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</si>
  <si>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</si>
  <si>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</si>
  <si>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</si>
  <si>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</si>
  <si>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</si>
  <si>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</si>
  <si>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</si>
  <si>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</si>
  <si>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</si>
  <si>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</si>
  <si>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</si>
  <si>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</si>
  <si>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</si>
  <si>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</si>
  <si>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</si>
  <si>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</si>
  <si>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</si>
  <si>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</si>
  <si>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</si>
  <si>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</si>
  <si>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</si>
  <si>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</si>
  <si>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</si>
  <si>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</si>
  <si>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</si>
  <si>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</si>
  <si>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</si>
  <si>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</si>
  <si>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</si>
  <si>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</si>
  <si>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</si>
  <si>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</si>
  <si>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</si>
  <si>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</si>
  <si>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</si>
  <si>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</si>
  <si>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</si>
  <si>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</si>
  <si>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</si>
  <si>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</si>
  <si>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</si>
  <si>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</si>
  <si>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</si>
  <si>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</si>
  <si>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</si>
  <si>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</si>
  <si>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</si>
  <si>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</si>
  <si>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</si>
  <si>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</si>
  <si>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</si>
  <si>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</si>
  <si>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</si>
  <si>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</si>
  <si>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</si>
  <si>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</si>
  <si>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</si>
  <si>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</si>
  <si>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</si>
  <si>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</si>
  <si>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</si>
  <si>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</si>
  <si>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</si>
  <si>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</si>
  <si>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</si>
  <si>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</si>
  <si>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</si>
  <si>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</si>
  <si>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</si>
  <si>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</si>
  <si>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</si>
  <si>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</si>
  <si>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</si>
  <si>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</si>
  <si>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</si>
  <si>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</si>
  <si>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</si>
  <si>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</si>
  <si>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</si>
  <si>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</si>
  <si>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</si>
  <si>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</si>
  <si>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</si>
  <si>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</si>
  <si>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</si>
  <si>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</si>
  <si>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</si>
  <si>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</si>
  <si>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</si>
  <si>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</si>
  <si>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</si>
  <si>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</si>
  <si>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</si>
  <si>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</si>
  <si>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</si>
  <si>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</si>
  <si>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</si>
  <si>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</si>
  <si>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</si>
  <si>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</si>
  <si>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</si>
  <si>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</si>
  <si>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</si>
  <si>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</si>
  <si>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</si>
  <si>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</si>
  <si>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</si>
  <si>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</si>
  <si>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</si>
  <si>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</si>
  <si>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</si>
  <si>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</si>
  <si>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</si>
  <si>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</si>
  <si>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</si>
  <si>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</si>
  <si>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</si>
  <si>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</si>
  <si>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</si>
  <si>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</si>
  <si>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</si>
  <si>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</si>
  <si>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</si>
  <si>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</si>
  <si>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</si>
  <si>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</si>
  <si>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</si>
  <si>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</si>
  <si>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</si>
  <si>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</si>
  <si>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</si>
  <si>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</si>
  <si>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</si>
  <si>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</si>
  <si>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</si>
  <si>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</si>
  <si>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</si>
  <si>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</si>
  <si>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</si>
  <si>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</si>
  <si>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</si>
  <si>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</si>
  <si>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</si>
  <si>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</si>
  <si>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</si>
  <si>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</si>
  <si>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</si>
  <si>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</si>
  <si>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</si>
  <si>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</si>
  <si>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</si>
  <si>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</si>
  <si>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</si>
  <si>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</si>
  <si>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</si>
  <si>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</si>
  <si>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</si>
  <si>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</si>
  <si>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</si>
  <si>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</si>
  <si>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</si>
  <si>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</si>
  <si>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</si>
  <si>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</si>
  <si>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</si>
  <si>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</si>
  <si>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</si>
  <si>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</si>
  <si>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</si>
  <si>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</si>
  <si>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</si>
  <si>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</si>
  <si>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</si>
  <si>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</si>
  <si>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</si>
  <si>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</si>
  <si>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</si>
  <si>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</si>
  <si>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</si>
  <si>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</si>
  <si>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</si>
  <si>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</si>
  <si>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</si>
  <si>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</si>
  <si>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</si>
  <si>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</si>
  <si>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</si>
  <si>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</si>
  <si>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</si>
  <si>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</si>
  <si>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</si>
  <si>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</si>
  <si>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</si>
  <si>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</si>
  <si>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</si>
  <si>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</si>
  <si>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</si>
  <si>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</si>
  <si>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</si>
  <si>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</si>
  <si>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</si>
  <si>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</si>
  <si>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</si>
  <si>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</si>
  <si>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</si>
  <si>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</si>
  <si>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</si>
  <si>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</si>
  <si>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</si>
  <si>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</si>
  <si>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</si>
  <si>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</si>
  <si>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</si>
  <si>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</si>
  <si>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</si>
  <si>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</si>
  <si>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</si>
  <si>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</si>
  <si>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</si>
  <si>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</si>
  <si>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</si>
  <si>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</si>
  <si>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</si>
  <si>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</si>
  <si>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</si>
  <si>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</si>
  <si>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</si>
  <si>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</si>
  <si>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</si>
  <si>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</si>
  <si>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</si>
  <si>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</si>
  <si>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</si>
  <si>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</si>
  <si>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</si>
  <si>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</si>
  <si>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</si>
  <si>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</si>
  <si>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</si>
  <si>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</si>
  <si>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</si>
  <si>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</si>
  <si>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</si>
  <si>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</si>
  <si>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</si>
  <si>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</si>
  <si>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</si>
  <si>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</si>
  <si>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</si>
  <si>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</si>
  <si>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</si>
  <si>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</si>
  <si>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</si>
  <si>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</si>
  <si>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</si>
  <si>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</si>
  <si>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</si>
  <si>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</si>
  <si>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</si>
  <si>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</si>
  <si>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</si>
  <si>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</si>
  <si>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</si>
  <si>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</si>
  <si>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</si>
  <si>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</si>
  <si>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</si>
  <si>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</si>
  <si>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</si>
  <si>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</si>
  <si>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</si>
  <si>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</si>
  <si>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</si>
  <si>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</si>
  <si>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</si>
  <si>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</si>
  <si>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</si>
  <si>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</si>
  <si>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</si>
  <si>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</si>
  <si>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</si>
  <si>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</si>
  <si>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</si>
  <si>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</si>
  <si>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</si>
  <si>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</si>
  <si>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</si>
  <si>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</si>
  <si>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</si>
  <si>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</si>
  <si>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</si>
  <si>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</si>
  <si>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</si>
  <si>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</si>
  <si>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</si>
  <si>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</si>
  <si>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</si>
  <si>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</si>
  <si>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</si>
  <si>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</si>
  <si>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</si>
  <si>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</si>
  <si>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</si>
  <si>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</si>
  <si>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</si>
  <si>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</si>
  <si>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</si>
  <si>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</si>
  <si>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</si>
  <si>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</si>
  <si>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</si>
  <si>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</si>
  <si>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</si>
  <si>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</si>
  <si>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</si>
  <si>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</si>
  <si>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</si>
  <si>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</si>
  <si>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</si>
  <si>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</si>
  <si>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</si>
  <si>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</si>
  <si>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</si>
  <si>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</si>
  <si>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</si>
  <si>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</si>
  <si>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</si>
  <si>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</si>
  <si>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</si>
  <si>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</si>
  <si>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</si>
  <si>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</si>
  <si>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</si>
  <si>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</si>
  <si>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</si>
  <si>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</si>
  <si>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</si>
  <si>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</si>
  <si>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</si>
  <si>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</si>
  <si>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</si>
  <si>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</si>
  <si>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</si>
  <si>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</si>
  <si>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</si>
  <si>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</si>
  <si>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</si>
  <si>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</si>
  <si>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</si>
  <si>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</si>
  <si>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</si>
  <si>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</si>
  <si>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</si>
  <si>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</si>
  <si>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</si>
  <si>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</si>
  <si>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</si>
  <si>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</si>
  <si>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</si>
  <si>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</si>
  <si>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</si>
  <si>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</si>
  <si>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</si>
  <si>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</si>
  <si>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</si>
  <si>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</si>
  <si>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</si>
  <si>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</si>
  <si>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</si>
  <si>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</si>
  <si>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</si>
  <si>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</si>
  <si>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</si>
  <si>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</si>
  <si>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</si>
  <si>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</si>
  <si>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</si>
  <si>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</si>
  <si>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</si>
  <si>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</si>
  <si>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</si>
  <si>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</si>
  <si>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</si>
  <si>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</si>
  <si>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</si>
  <si>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</si>
  <si>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</si>
  <si>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</si>
  <si>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</si>
  <si>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</si>
  <si>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</si>
  <si>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</si>
  <si>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</si>
  <si>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</si>
  <si>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</si>
  <si>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</si>
  <si>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</si>
  <si>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</si>
  <si>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</si>
  <si>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</si>
  <si>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</si>
  <si>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</si>
  <si>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</si>
  <si>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</si>
  <si>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</si>
  <si>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</si>
  <si>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</si>
  <si>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</si>
  <si>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</si>
  <si>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</si>
  <si>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</si>
  <si>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</si>
  <si>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</si>
  <si>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</si>
  <si>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</si>
  <si>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</si>
  <si>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</si>
  <si>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</si>
  <si>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</si>
  <si>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</si>
  <si>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</si>
  <si>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</si>
  <si>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</si>
  <si>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</si>
  <si>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</si>
  <si>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</si>
  <si>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</si>
  <si>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</si>
  <si>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</si>
  <si>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</si>
  <si>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</si>
  <si>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</si>
  <si>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</si>
  <si>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</si>
  <si>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</si>
  <si>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</si>
  <si>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</si>
  <si>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</si>
  <si>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</si>
  <si>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</si>
  <si>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</si>
  <si>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</si>
  <si>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</si>
  <si>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</si>
  <si>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</si>
  <si>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</si>
  <si>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</si>
  <si>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</si>
  <si>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</si>
  <si>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</si>
  <si>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</si>
  <si>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</si>
  <si>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</si>
  <si>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</si>
  <si>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</si>
  <si>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</si>
  <si>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</si>
  <si>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</si>
  <si>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</si>
  <si>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</si>
  <si>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</si>
  <si>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</si>
  <si>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</si>
  <si>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</si>
  <si>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</si>
  <si>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</si>
  <si>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</si>
  <si>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</si>
  <si>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</si>
  <si>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</si>
  <si>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</si>
  <si>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</si>
  <si>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</si>
  <si>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</si>
  <si>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</si>
  <si>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</si>
  <si>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</si>
  <si>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</si>
  <si>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</si>
  <si>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</si>
  <si>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</si>
  <si>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</si>
  <si>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</si>
  <si>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</si>
  <si>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</si>
  <si>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</si>
  <si>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</si>
  <si>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</si>
  <si>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</si>
  <si>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</si>
  <si>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</si>
  <si>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</si>
  <si>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</si>
  <si>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</si>
  <si>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</si>
  <si>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</si>
  <si>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</si>
  <si>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</si>
  <si>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</si>
  <si>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</si>
  <si>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</si>
  <si>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</si>
  <si>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</si>
  <si>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</si>
  <si>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</si>
  <si>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</si>
  <si>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</si>
  <si>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</si>
  <si>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</si>
  <si>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</si>
  <si>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</si>
  <si>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</si>
  <si>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</si>
  <si>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</si>
  <si>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</si>
  <si>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</si>
  <si>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</si>
  <si>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</si>
  <si>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</si>
  <si>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</si>
  <si>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</si>
  <si>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</si>
  <si>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</si>
  <si>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</si>
  <si>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</si>
  <si>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</si>
  <si>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</si>
  <si>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</si>
  <si>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</si>
  <si>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</si>
  <si>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</si>
  <si>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</si>
  <si>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</si>
  <si>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</si>
  <si>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</si>
  <si>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</si>
  <si>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</si>
  <si>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</si>
  <si>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</si>
  <si>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</si>
  <si>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</si>
  <si>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</si>
  <si>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</si>
  <si>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</si>
  <si>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</si>
  <si>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</si>
  <si>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</si>
  <si>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</si>
  <si>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</si>
  <si>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</si>
  <si>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</si>
  <si>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</si>
  <si>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</si>
  <si>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</si>
  <si>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</si>
  <si>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</si>
  <si>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</si>
  <si>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</si>
  <si>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</si>
  <si>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</si>
  <si>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</si>
  <si>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</si>
  <si>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</si>
  <si>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</si>
  <si>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</si>
  <si>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</si>
  <si>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</si>
  <si>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</si>
  <si>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</si>
  <si>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</si>
  <si>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</si>
  <si>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</si>
  <si>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</si>
  <si>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</si>
  <si>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</si>
  <si>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</si>
  <si>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</si>
  <si>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</si>
  <si>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</si>
  <si>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</si>
  <si>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</si>
  <si>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</si>
  <si>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</si>
  <si>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</si>
  <si>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</si>
  <si>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</si>
  <si>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</si>
  <si>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</si>
  <si>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</si>
  <si>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</si>
  <si>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</si>
  <si>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</si>
  <si>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</si>
  <si>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</si>
  <si>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</si>
  <si>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</si>
  <si>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</si>
  <si>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</si>
  <si>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</si>
  <si>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</si>
  <si>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</si>
  <si>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</si>
  <si>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</si>
  <si>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</si>
  <si>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</si>
  <si>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</si>
  <si>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</si>
  <si>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</si>
  <si>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</si>
  <si>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</si>
  <si>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</si>
  <si>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</si>
  <si>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</si>
  <si>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</si>
  <si>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</si>
  <si>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</si>
  <si>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</si>
  <si>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</si>
  <si>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</si>
  <si>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</si>
  <si>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</si>
  <si>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</si>
  <si>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</si>
  <si>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</si>
  <si>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</si>
  <si>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</si>
  <si>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</si>
  <si>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</si>
  <si>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</si>
  <si>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</si>
  <si>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</si>
  <si>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</si>
  <si>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</si>
  <si>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</si>
  <si>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</si>
  <si>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</si>
  <si>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</si>
  <si>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</si>
  <si>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</si>
  <si>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</si>
  <si>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</si>
  <si>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</si>
  <si>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</si>
  <si>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</si>
  <si>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</si>
  <si>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</si>
  <si>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</si>
  <si>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</si>
  <si>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</si>
  <si>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</si>
  <si>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</si>
  <si>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</si>
  <si>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</si>
  <si>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</si>
  <si>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</si>
  <si>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</si>
  <si>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</si>
  <si>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</si>
  <si>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</si>
  <si>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</si>
  <si>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</si>
  <si>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</si>
  <si>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</si>
  <si>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</si>
  <si>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</si>
  <si>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</si>
  <si>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</si>
  <si>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</si>
  <si>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</si>
  <si>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</si>
  <si>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</si>
  <si>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</si>
  <si>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</si>
  <si>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</si>
  <si>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</si>
  <si>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</si>
  <si>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</si>
  <si>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</si>
  <si>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</si>
  <si>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</si>
  <si>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</si>
  <si>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</si>
  <si>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</si>
  <si>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</si>
  <si>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</si>
  <si>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</si>
  <si>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</si>
  <si>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</si>
  <si>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</si>
  <si>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</si>
  <si>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</si>
  <si>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</si>
  <si>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</si>
  <si>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</si>
  <si>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</si>
  <si>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</si>
  <si>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</si>
  <si>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</si>
  <si>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</si>
  <si>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</si>
  <si>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</si>
  <si>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</si>
  <si>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</si>
  <si>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</si>
  <si>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</si>
  <si>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</si>
  <si>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</si>
  <si>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</si>
  <si>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</si>
  <si>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</si>
  <si>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</si>
  <si>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</si>
  <si>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</si>
  <si>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</si>
  <si>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</si>
  <si>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</si>
  <si>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</si>
  <si>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</si>
  <si>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</si>
  <si>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</si>
  <si>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</si>
  <si>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</si>
  <si>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</si>
  <si>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</si>
  <si>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</si>
  <si>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</si>
  <si>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</si>
  <si>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</si>
  <si>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</si>
  <si>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</si>
  <si>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</si>
  <si>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</si>
  <si>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</si>
  <si>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</si>
  <si>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</si>
  <si>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</si>
  <si>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</si>
  <si>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</si>
  <si>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</si>
  <si>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</si>
  <si>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</si>
  <si>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</si>
  <si>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</si>
  <si>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</si>
  <si>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</si>
  <si>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</si>
  <si>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</si>
  <si>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</si>
  <si>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</si>
  <si>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</si>
  <si>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</si>
  <si>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</si>
  <si>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</si>
  <si>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</si>
  <si>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</si>
  <si>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</si>
  <si>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</si>
  <si>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</si>
  <si>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</si>
  <si>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</si>
  <si>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</si>
  <si>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</si>
  <si>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</si>
  <si>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</si>
  <si>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</si>
  <si>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</si>
  <si>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</si>
  <si>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</si>
  <si>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</si>
  <si>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</si>
  <si>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</si>
  <si>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</si>
  <si>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</si>
  <si>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</si>
  <si>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</si>
  <si>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</si>
  <si>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</si>
  <si>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</si>
  <si>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</si>
  <si>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</si>
  <si>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</si>
  <si>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</si>
  <si>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</si>
  <si>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</si>
  <si>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</si>
  <si>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</si>
  <si>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</si>
  <si>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</si>
  <si>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</si>
  <si>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</si>
  <si>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</si>
  <si>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</si>
  <si>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</si>
  <si>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</si>
  <si>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</si>
  <si>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</si>
  <si>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</si>
  <si>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</si>
  <si>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</si>
  <si>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</si>
  <si>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</si>
  <si>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</si>
  <si>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</si>
  <si>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</si>
  <si>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</si>
  <si>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</si>
  <si>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</si>
  <si>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</si>
  <si>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</si>
  <si>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</si>
  <si>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</si>
  <si>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</si>
  <si>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</si>
  <si>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</si>
  <si>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</si>
  <si>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</si>
  <si>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</si>
  <si>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</si>
  <si>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</si>
  <si>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</si>
  <si>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</si>
  <si>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</si>
  <si>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</si>
  <si>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</si>
  <si>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</si>
  <si>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</si>
  <si>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</si>
  <si>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</si>
  <si>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</si>
  <si>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</si>
  <si>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</si>
  <si>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</si>
  <si>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</si>
  <si>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</si>
  <si>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</si>
  <si>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</si>
  <si>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</si>
  <si>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</si>
  <si>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</si>
  <si>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</si>
  <si>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</si>
  <si>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</si>
  <si>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</si>
  <si>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</si>
  <si>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</si>
  <si>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</si>
  <si>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</si>
  <si>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</si>
  <si>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</si>
  <si>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</si>
  <si>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</si>
  <si>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</si>
  <si>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</si>
  <si>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</si>
  <si>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</si>
  <si>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</si>
  <si>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</si>
  <si>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</si>
  <si>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</si>
  <si>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</si>
  <si>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</si>
  <si>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</si>
  <si>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</si>
  <si>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</si>
  <si>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</si>
  <si>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</si>
  <si>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</si>
  <si>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</si>
  <si>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</si>
  <si>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</si>
  <si>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</si>
  <si>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</si>
  <si>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</si>
  <si>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</si>
  <si>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</si>
  <si>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</si>
  <si>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</si>
  <si>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</si>
  <si>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</si>
  <si>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</si>
  <si>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</si>
  <si>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</si>
  <si>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</si>
  <si>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</si>
  <si>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</si>
  <si>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</si>
  <si>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</si>
  <si>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</si>
  <si>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</si>
  <si>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</si>
  <si>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</si>
  <si>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</si>
  <si>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</si>
  <si>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</si>
  <si>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</si>
  <si>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</si>
  <si>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</si>
  <si>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</si>
  <si>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</si>
  <si>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</si>
  <si>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</si>
  <si>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</si>
  <si>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</si>
  <si>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</si>
  <si>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</si>
  <si>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</si>
  <si>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</si>
  <si>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</si>
  <si>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</si>
  <si>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</si>
  <si>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</si>
  <si>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</si>
  <si>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</si>
  <si>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</si>
  <si>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</si>
  <si>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</si>
  <si>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</si>
  <si>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</si>
  <si>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</si>
  <si>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</si>
  <si>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</si>
  <si>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</si>
  <si>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</si>
  <si>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</si>
  <si>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</si>
  <si>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</si>
  <si>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</si>
  <si>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</si>
  <si>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</si>
  <si>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</si>
  <si>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</si>
  <si>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</si>
  <si>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</si>
  <si>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</si>
  <si>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</si>
  <si>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</si>
  <si>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</si>
  <si>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</si>
  <si>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</si>
  <si>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</si>
  <si>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</si>
  <si>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</si>
  <si>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</si>
  <si>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</si>
  <si>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</si>
  <si>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</si>
  <si>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</si>
  <si>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</si>
  <si>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</si>
  <si>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</si>
  <si>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</si>
  <si>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</si>
  <si>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</si>
  <si>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</si>
  <si>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</si>
  <si>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</si>
  <si>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</si>
  <si>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</si>
  <si>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</si>
  <si>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</si>
  <si>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</si>
  <si>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</si>
  <si>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</si>
  <si>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</si>
  <si>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</si>
  <si>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</si>
  <si>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</si>
  <si>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</si>
  <si>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</si>
  <si>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</si>
  <si>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</si>
  <si>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</si>
  <si>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</si>
  <si>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</si>
  <si>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</si>
  <si>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</si>
  <si>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</si>
  <si>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</si>
  <si>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</si>
  <si>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</si>
  <si>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</si>
  <si>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</si>
  <si>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</si>
  <si>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</si>
  <si>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</si>
  <si>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</si>
  <si>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</si>
  <si>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</si>
  <si>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</si>
  <si>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</si>
  <si>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</si>
  <si>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</si>
  <si>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</si>
  <si>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</si>
  <si>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</si>
  <si>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</si>
  <si>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</si>
  <si>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</si>
  <si>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</si>
  <si>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</si>
  <si>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</si>
  <si>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</si>
  <si>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</si>
  <si>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</si>
  <si>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</si>
  <si>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</si>
  <si>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</si>
  <si>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</si>
  <si>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</si>
  <si>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</si>
  <si>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</si>
  <si>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</si>
  <si>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</si>
  <si>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</si>
  <si>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</si>
  <si>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</si>
  <si>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</si>
  <si>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</si>
  <si>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</si>
  <si>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</si>
  <si>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</si>
  <si>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</si>
  <si>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</si>
  <si>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</si>
  <si>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</si>
  <si>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</si>
  <si>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</si>
  <si>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</si>
  <si>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</si>
  <si>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</si>
  <si>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</si>
  <si>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</si>
  <si>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</si>
  <si>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</si>
  <si>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</si>
  <si>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</si>
  <si>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</si>
  <si>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</si>
  <si>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</si>
  <si>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</si>
  <si>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</si>
  <si>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</si>
  <si>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</si>
  <si>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</si>
  <si>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</si>
  <si>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</si>
  <si>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</si>
  <si>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</si>
  <si>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</si>
  <si>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</si>
  <si>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</si>
  <si>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</si>
  <si>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</si>
  <si>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</si>
  <si>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</si>
  <si>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</si>
  <si>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</si>
  <si>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</si>
  <si>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</si>
  <si>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</si>
  <si>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</si>
  <si>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</si>
  <si>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</si>
  <si>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</si>
  <si>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</si>
  <si>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</si>
  <si>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</si>
  <si>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</si>
  <si>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</si>
  <si>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</si>
  <si>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</si>
  <si>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</si>
  <si>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</si>
  <si>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</si>
  <si>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</si>
  <si>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</si>
  <si>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</si>
  <si>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</si>
  <si>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</si>
  <si>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</si>
  <si>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</si>
  <si>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</si>
  <si>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</si>
  <si>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</si>
  <si>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</si>
  <si>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</si>
  <si>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</si>
  <si>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</si>
  <si>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</si>
  <si>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</si>
  <si>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</si>
  <si>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</si>
  <si>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</si>
  <si>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</si>
  <si>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</si>
  <si>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</si>
  <si>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</si>
  <si>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</si>
  <si>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</si>
  <si>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</si>
  <si>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</si>
  <si>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</si>
  <si>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</si>
  <si>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</si>
  <si>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</si>
  <si>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</si>
  <si>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</si>
  <si>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</si>
  <si>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</si>
  <si>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</si>
  <si>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</si>
  <si>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</si>
  <si>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</si>
  <si>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</si>
  <si>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</si>
  <si>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</si>
  <si>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</si>
  <si>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</si>
  <si>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</si>
  <si>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</si>
  <si>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</si>
  <si>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</si>
  <si>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</si>
  <si>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</si>
  <si>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</si>
  <si>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</si>
  <si>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</si>
  <si>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</si>
  <si>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</si>
  <si>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</si>
  <si>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</si>
  <si>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</si>
  <si>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</si>
  <si>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</si>
  <si>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</si>
  <si>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</si>
  <si>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</si>
  <si>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</si>
  <si>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</si>
  <si>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</si>
  <si>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</si>
  <si>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</si>
  <si>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</si>
  <si>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</si>
  <si>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</si>
  <si>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</si>
  <si>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</si>
  <si>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</si>
  <si>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</si>
  <si>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</si>
  <si>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</si>
  <si>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</si>
  <si>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</si>
  <si>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</si>
  <si>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</si>
  <si>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</si>
  <si>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</si>
  <si>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</si>
  <si>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</si>
  <si>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</si>
  <si>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</si>
  <si>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</si>
  <si>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</si>
  <si>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</si>
  <si>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</si>
  <si>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</si>
  <si>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</si>
  <si>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</si>
  <si>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</si>
  <si>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</si>
  <si>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</si>
  <si>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</si>
  <si>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</si>
  <si>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</si>
  <si>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</si>
  <si>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</si>
  <si>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</si>
  <si>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</si>
  <si>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</si>
  <si>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</si>
  <si>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</si>
  <si>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</si>
  <si>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</si>
  <si>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</si>
  <si>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</si>
  <si>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</si>
  <si>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</si>
  <si>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</si>
  <si>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</si>
  <si>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</si>
  <si>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</si>
  <si>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</si>
  <si>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</si>
  <si>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</si>
  <si>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</si>
  <si>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</si>
  <si>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</si>
  <si>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</si>
  <si>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</si>
  <si>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</si>
  <si>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</si>
  <si>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</si>
  <si>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</si>
  <si>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</si>
  <si>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</si>
  <si>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</si>
  <si>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</si>
  <si>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</si>
  <si>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</si>
  <si>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</si>
  <si>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</si>
  <si>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</si>
  <si>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</si>
  <si>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</si>
  <si>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</si>
  <si>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</si>
  <si>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</si>
  <si>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</si>
  <si>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</si>
  <si>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</si>
  <si>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</si>
  <si>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</si>
  <si>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</si>
  <si>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</si>
  <si>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</si>
  <si>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</si>
  <si>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</si>
  <si>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</si>
  <si>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</si>
  <si>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</si>
  <si>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</si>
  <si>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</si>
  <si>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</si>
  <si>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</si>
  <si>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</si>
  <si>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</si>
  <si>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</si>
  <si>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</si>
  <si>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</si>
  <si>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</si>
  <si>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</si>
  <si>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</si>
  <si>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</si>
  <si>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</si>
  <si>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</si>
  <si>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</si>
  <si>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</si>
  <si>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</si>
  <si>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</si>
  <si>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</si>
  <si>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</si>
  <si>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</si>
  <si>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</si>
  <si>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</si>
  <si>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</si>
  <si>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</si>
  <si>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</si>
  <si>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</si>
  <si>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</si>
  <si>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</si>
  <si>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</si>
  <si>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</si>
  <si>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</si>
  <si>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</si>
  <si>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</si>
  <si>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</si>
  <si>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</si>
  <si>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</si>
  <si>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</si>
  <si>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</si>
  <si>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</si>
  <si>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</si>
  <si>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</si>
  <si>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</si>
  <si>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</si>
  <si>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</si>
  <si>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</si>
  <si>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</si>
  <si>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</si>
  <si>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</si>
  <si>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</si>
  <si>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</si>
  <si>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</si>
  <si>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</si>
  <si>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</si>
  <si>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</si>
  <si>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</si>
  <si>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</si>
  <si>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</si>
  <si>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</si>
  <si>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</si>
  <si>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</si>
  <si>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</si>
  <si>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</si>
  <si>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</si>
  <si>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</si>
  <si>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</si>
  <si>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</si>
  <si>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</si>
  <si>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</si>
  <si>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</si>
  <si>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</si>
  <si>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</si>
  <si>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</si>
  <si>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</si>
  <si>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</si>
  <si>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</si>
  <si>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</si>
  <si>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</si>
  <si>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</si>
  <si>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</si>
  <si>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</si>
  <si>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</si>
  <si>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</si>
  <si>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</si>
  <si>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</si>
  <si>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</si>
  <si>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</si>
  <si>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</si>
  <si>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</si>
  <si>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</si>
  <si>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</si>
  <si>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</si>
  <si>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</si>
  <si>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</si>
  <si>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</si>
  <si>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</si>
  <si>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</si>
  <si>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</si>
  <si>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</si>
  <si>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</si>
  <si>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</si>
  <si>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</si>
  <si>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</si>
  <si>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</si>
  <si>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</si>
  <si>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</si>
  <si>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</si>
  <si>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</si>
  <si>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</si>
  <si>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</si>
  <si>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</si>
  <si>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</si>
  <si>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</si>
  <si>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</si>
  <si>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</si>
  <si>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</si>
  <si>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</si>
  <si>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</si>
  <si>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</si>
  <si>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</si>
  <si>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</si>
  <si>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</si>
  <si>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</si>
  <si>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</si>
  <si>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</si>
  <si>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</si>
  <si>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</si>
  <si>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</si>
  <si>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</si>
  <si>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</si>
  <si>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</si>
  <si>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</si>
  <si>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</si>
  <si>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</si>
  <si>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</si>
  <si>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</si>
  <si>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</si>
  <si>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</si>
  <si>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</si>
  <si>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</si>
  <si>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</si>
  <si>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</si>
  <si>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</si>
  <si>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</si>
  <si>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</si>
  <si>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</si>
  <si>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</si>
  <si>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</si>
  <si>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</si>
  <si>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</si>
  <si>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</si>
  <si>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</si>
  <si>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</si>
  <si>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</si>
  <si>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</si>
  <si>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</si>
  <si>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</si>
  <si>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</si>
  <si>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</si>
  <si>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</si>
  <si>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</si>
  <si>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</si>
  <si>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</si>
  <si>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</si>
  <si>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</si>
  <si>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</si>
  <si>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</si>
  <si>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</si>
  <si>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</si>
  <si>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</si>
  <si>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</si>
  <si>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</si>
  <si>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</si>
  <si>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</si>
  <si>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</si>
  <si>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</si>
  <si>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</si>
  <si>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</si>
  <si>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</si>
  <si>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</si>
  <si>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</si>
  <si>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</si>
  <si>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</si>
  <si>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</si>
  <si>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</si>
  <si>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</si>
  <si>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</si>
  <si>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</si>
  <si>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</si>
  <si>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</si>
  <si>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</si>
  <si>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</si>
  <si>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</si>
  <si>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</si>
  <si>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</si>
  <si>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</si>
  <si>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</si>
  <si>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</si>
  <si>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</si>
  <si>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</si>
  <si>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</si>
  <si>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</si>
  <si>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</si>
  <si>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</si>
  <si>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</si>
  <si>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</si>
  <si>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</si>
  <si>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</si>
  <si>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</si>
  <si>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</si>
  <si>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</si>
  <si>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</si>
  <si>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</si>
  <si>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</si>
  <si>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</si>
  <si>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</si>
  <si>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</si>
  <si>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</si>
  <si>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</si>
  <si>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</si>
  <si>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</si>
  <si>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</si>
  <si>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</si>
  <si>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</si>
  <si>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</si>
  <si>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</si>
  <si>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</si>
  <si>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</si>
  <si>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</si>
  <si>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</si>
  <si>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</si>
  <si>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</si>
  <si>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</si>
  <si>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</si>
  <si>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</si>
  <si>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</si>
  <si>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</si>
  <si>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</si>
  <si>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</si>
  <si>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</si>
  <si>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</si>
  <si>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</si>
  <si>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</si>
  <si>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</si>
  <si>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</si>
  <si>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</si>
  <si>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</si>
  <si>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</si>
  <si>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</si>
  <si>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</si>
  <si>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</si>
  <si>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</si>
  <si>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</si>
  <si>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</si>
  <si>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</si>
  <si>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</si>
  <si>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</si>
  <si>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</si>
  <si>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</si>
  <si>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</si>
  <si>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</si>
  <si>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</si>
  <si>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</si>
  <si>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</si>
  <si>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</si>
  <si>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</si>
  <si>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</si>
  <si>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</si>
  <si>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</si>
  <si>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</si>
  <si>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</si>
  <si>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</si>
  <si>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</si>
  <si>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</si>
  <si>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</si>
  <si>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</si>
  <si>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</si>
  <si>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</si>
  <si>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</si>
  <si>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</si>
  <si>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</si>
  <si>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</si>
  <si>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</si>
  <si>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</si>
  <si>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</si>
  <si>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</si>
  <si>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</si>
  <si>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</si>
  <si>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</si>
  <si>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</si>
  <si>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</si>
  <si>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</si>
  <si>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</si>
  <si>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</si>
  <si>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</si>
  <si>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</si>
  <si>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</si>
  <si>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</si>
  <si>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</si>
  <si>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</si>
  <si>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</si>
  <si>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</si>
  <si>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</si>
  <si>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</si>
  <si>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</si>
  <si>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</si>
  <si>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</si>
  <si>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</si>
  <si>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</si>
  <si>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</si>
  <si>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</si>
  <si>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</si>
  <si>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</si>
  <si>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</si>
  <si>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</si>
  <si>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</si>
  <si>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</si>
  <si>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</si>
  <si>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</si>
  <si>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</si>
  <si>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</si>
  <si>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</si>
  <si>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</si>
  <si>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</si>
  <si>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</si>
  <si>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</si>
  <si>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</si>
  <si>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</si>
  <si>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</si>
  <si>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</si>
  <si>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</si>
  <si>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</si>
  <si>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</si>
  <si>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</si>
  <si>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</si>
  <si>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</si>
  <si>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</si>
  <si>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</si>
  <si>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</si>
  <si>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</si>
  <si>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</si>
  <si>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</si>
  <si>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</si>
  <si>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</si>
  <si>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</si>
  <si>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</si>
  <si>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</si>
  <si>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</si>
  <si>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</si>
  <si>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</si>
  <si>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</si>
  <si>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</si>
  <si>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</si>
  <si>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</si>
  <si>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</si>
  <si>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</si>
  <si>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</si>
  <si>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</si>
  <si>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</si>
  <si>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</si>
  <si>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</si>
  <si>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</si>
  <si>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</si>
  <si>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</si>
  <si>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</si>
  <si>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</si>
  <si>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</si>
  <si>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</si>
  <si>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</si>
  <si>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</si>
  <si>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</si>
  <si>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</si>
  <si>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</si>
  <si>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</si>
  <si>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</si>
  <si>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</si>
  <si>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</si>
  <si>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</si>
  <si>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</si>
  <si>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</si>
  <si>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</si>
  <si>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</si>
  <si>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</si>
  <si>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</si>
  <si>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</si>
  <si>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</si>
  <si>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</si>
  <si>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</si>
  <si>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</si>
  <si>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</si>
  <si>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</si>
  <si>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</si>
  <si>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</si>
  <si>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</si>
  <si>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</si>
  <si>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</si>
  <si>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</si>
  <si>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</si>
  <si>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</si>
  <si>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</si>
  <si>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</si>
  <si>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</si>
  <si>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</si>
  <si>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</si>
  <si>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</si>
  <si>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</si>
  <si>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</si>
  <si>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</si>
  <si>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</si>
  <si>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</si>
  <si>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</si>
  <si>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</si>
  <si>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</si>
  <si>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</si>
  <si>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</si>
  <si>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</si>
  <si>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</si>
  <si>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</si>
  <si>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</si>
  <si>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</si>
  <si>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</si>
  <si>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</si>
  <si>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</si>
  <si>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</si>
  <si>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</si>
  <si>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</si>
  <si>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</si>
  <si>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</si>
  <si>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</si>
  <si>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</si>
  <si>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</si>
  <si>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</si>
  <si>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</si>
  <si>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</si>
  <si>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</si>
  <si>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</si>
  <si>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</si>
  <si>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</si>
  <si>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</si>
  <si>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</si>
  <si>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</si>
  <si>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</si>
  <si>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</si>
  <si>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</si>
  <si>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</si>
  <si>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</si>
  <si>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</si>
  <si>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</si>
  <si>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</si>
  <si>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</si>
  <si>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</si>
  <si>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</si>
  <si>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</si>
  <si>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</si>
  <si>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</si>
  <si>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</si>
  <si>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</si>
  <si>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</si>
  <si>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</si>
  <si>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</si>
  <si>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</si>
  <si>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</si>
  <si>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</si>
  <si>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</si>
  <si>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</si>
  <si>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</si>
  <si>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</si>
  <si>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</si>
  <si>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</si>
  <si>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</si>
  <si>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</si>
  <si>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</si>
  <si>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</si>
  <si>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</si>
  <si>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</si>
  <si>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</si>
  <si>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</si>
  <si>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</si>
  <si>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</si>
  <si>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</si>
  <si>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</si>
  <si>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</si>
  <si>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</si>
  <si>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</si>
  <si>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</si>
  <si>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</si>
  <si>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</si>
  <si>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</si>
  <si>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</si>
  <si>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</si>
  <si>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</si>
  <si>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</si>
  <si>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</si>
  <si>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</si>
  <si>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</si>
  <si>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</si>
  <si>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</si>
  <si>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</si>
  <si>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</si>
  <si>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</si>
  <si>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</si>
  <si>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</si>
  <si>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</si>
  <si>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</si>
  <si>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</si>
  <si>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</si>
  <si>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</si>
  <si>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</si>
  <si>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</si>
  <si>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</si>
  <si>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</si>
  <si>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</si>
  <si>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</si>
  <si>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</si>
  <si>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</si>
  <si>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</si>
  <si>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</si>
  <si>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</si>
  <si>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</si>
  <si>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</si>
  <si>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</si>
  <si>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</si>
  <si>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</si>
  <si>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</si>
  <si>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</si>
  <si>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</si>
  <si>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</si>
  <si>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</si>
  <si>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</si>
  <si>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</si>
  <si>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</si>
  <si>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</si>
  <si>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</si>
  <si>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</si>
  <si>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</si>
  <si>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</si>
  <si>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</si>
  <si>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</si>
  <si>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</si>
  <si>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</si>
  <si>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</si>
  <si>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</si>
  <si>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</si>
  <si>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</si>
  <si>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</si>
  <si>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</si>
  <si>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</si>
  <si>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</si>
  <si>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</si>
  <si>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</si>
  <si>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</si>
  <si>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</si>
  <si>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</si>
  <si>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</si>
  <si>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</si>
  <si>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</si>
  <si>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</si>
  <si>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</si>
  <si>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</si>
  <si>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</si>
  <si>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</si>
  <si>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</si>
  <si>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</si>
  <si>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</si>
  <si>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</si>
  <si>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</si>
  <si>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</si>
  <si>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</si>
  <si>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</si>
  <si>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</si>
  <si>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</si>
  <si>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</si>
  <si>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</si>
  <si>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</si>
  <si>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</si>
  <si>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</si>
  <si>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</si>
  <si>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</si>
  <si>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</si>
  <si>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</si>
  <si>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</si>
  <si>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</si>
  <si>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</si>
  <si>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</si>
  <si>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</si>
  <si>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</si>
  <si>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</si>
  <si>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</si>
  <si>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</si>
  <si>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</si>
  <si>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</si>
  <si>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</si>
  <si>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</si>
  <si>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</si>
  <si>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</si>
  <si>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</si>
  <si>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</si>
  <si>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</si>
  <si>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</si>
  <si>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</si>
  <si>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</si>
  <si>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</si>
  <si>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</si>
  <si>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</si>
  <si>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</si>
  <si>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</si>
  <si>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</si>
  <si>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</si>
  <si>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</si>
  <si>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</si>
  <si>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</si>
  <si>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</si>
  <si>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</si>
  <si>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</si>
  <si>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</si>
  <si>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</si>
  <si>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</si>
  <si>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</si>
  <si>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</si>
  <si>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</si>
  <si>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</si>
  <si>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</si>
  <si>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</si>
  <si>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</si>
  <si>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</si>
  <si>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</si>
  <si>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</si>
  <si>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</si>
  <si>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</si>
  <si>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</si>
  <si>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</si>
  <si>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</si>
  <si>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</si>
  <si>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</si>
  <si>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</si>
  <si>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</si>
  <si>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</si>
  <si>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</si>
  <si>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</si>
  <si>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</si>
  <si>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</si>
  <si>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</si>
  <si>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</si>
  <si>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</si>
  <si>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</si>
  <si>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</si>
  <si>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</si>
  <si>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</si>
  <si>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</si>
  <si>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</si>
  <si>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</si>
  <si>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</si>
  <si>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</si>
  <si>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</si>
  <si>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</si>
  <si>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</si>
  <si>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</si>
  <si>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</si>
  <si>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</si>
  <si>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</si>
  <si>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</si>
  <si>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</si>
  <si>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</si>
  <si>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</si>
  <si>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</si>
  <si>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</si>
  <si>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</si>
  <si>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</si>
  <si>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</si>
  <si>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</si>
  <si>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</si>
  <si>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</si>
  <si>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</si>
  <si>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</si>
  <si>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</si>
  <si>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</si>
  <si>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</si>
  <si>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</si>
  <si>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</si>
  <si>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</si>
  <si>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</si>
  <si>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</si>
  <si>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</si>
  <si>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</si>
  <si>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</si>
  <si>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</si>
  <si>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</si>
  <si>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</si>
  <si>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</si>
  <si>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</si>
  <si>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</si>
  <si>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</si>
  <si>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</si>
  <si>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</si>
  <si>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</si>
  <si>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</si>
  <si>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</si>
  <si>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</si>
  <si>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</si>
  <si>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</si>
  <si>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</si>
  <si>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</si>
  <si>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</si>
  <si>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</si>
  <si>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</si>
  <si>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</si>
  <si>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</si>
  <si>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</si>
  <si>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</si>
  <si>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</si>
  <si>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</si>
  <si>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</si>
  <si>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</si>
  <si>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</si>
  <si>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</si>
  <si>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</si>
  <si>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</si>
  <si>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</si>
  <si>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</si>
  <si>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</si>
  <si>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</si>
  <si>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</si>
  <si>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</si>
  <si>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</si>
  <si>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</si>
  <si>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</si>
  <si>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</si>
  <si>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</si>
  <si>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</si>
  <si>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</si>
  <si>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</si>
  <si>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</si>
  <si>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</si>
  <si>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</si>
  <si>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</si>
  <si>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</si>
  <si>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</si>
  <si>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</si>
  <si>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</si>
  <si>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</si>
  <si>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</si>
  <si>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</si>
  <si>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</si>
  <si>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</si>
  <si>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</si>
  <si>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</si>
  <si>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</si>
  <si>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</si>
  <si>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</si>
  <si>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</si>
  <si>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</si>
  <si>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</si>
  <si>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</si>
  <si>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</si>
  <si>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</si>
  <si>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</si>
  <si>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</si>
  <si>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</si>
  <si>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</si>
  <si>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</si>
  <si>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</si>
  <si>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</si>
  <si>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</si>
  <si>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</si>
  <si>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</si>
  <si>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</si>
  <si>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</si>
  <si>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</si>
  <si>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</si>
  <si>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</si>
  <si>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</si>
  <si>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</si>
  <si>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</si>
  <si>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</si>
  <si>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</si>
  <si>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</si>
  <si>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</si>
  <si>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</si>
  <si>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</si>
  <si>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</si>
  <si>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</si>
  <si>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</si>
  <si>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</si>
  <si>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</si>
  <si>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</si>
  <si>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</si>
  <si>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</si>
  <si>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</si>
  <si>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</si>
  <si>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</si>
  <si>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</si>
  <si>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</si>
  <si>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</si>
  <si>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</si>
  <si>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</si>
  <si>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</si>
  <si>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</si>
  <si>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</si>
  <si>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</si>
  <si>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</si>
  <si>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</si>
  <si>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</si>
  <si>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</si>
  <si>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</si>
  <si>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</si>
  <si>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</si>
  <si>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</si>
  <si>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</si>
  <si>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</si>
  <si>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</si>
  <si>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</si>
  <si>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</si>
  <si>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</si>
  <si>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</si>
  <si>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</si>
  <si>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</si>
  <si>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</si>
  <si>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</si>
  <si>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</si>
  <si>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</si>
  <si>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</si>
  <si>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</si>
  <si>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</si>
  <si>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</si>
  <si>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</si>
  <si>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</si>
  <si>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</si>
  <si>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</si>
  <si>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</si>
  <si>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</si>
  <si>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</si>
  <si>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</si>
  <si>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</si>
  <si>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</si>
  <si>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</si>
  <si>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</si>
  <si>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</si>
  <si>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</si>
  <si>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</si>
  <si>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</si>
  <si>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</si>
  <si>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</si>
  <si>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</si>
  <si>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</si>
  <si>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</si>
  <si>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</si>
  <si>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</si>
  <si>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</si>
  <si>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</si>
  <si>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</si>
  <si>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</si>
  <si>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</si>
  <si>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</si>
  <si>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</si>
  <si>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</si>
  <si>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</si>
  <si>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</si>
  <si>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</si>
  <si>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</si>
  <si>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</si>
  <si>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</si>
  <si>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</si>
  <si>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</si>
  <si>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</si>
  <si>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</si>
  <si>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</si>
  <si>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</si>
  <si>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</si>
  <si>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</si>
  <si>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</si>
  <si>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</si>
  <si>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</si>
  <si>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</si>
  <si>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</si>
  <si>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</si>
  <si>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</si>
  <si>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</si>
  <si>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</si>
  <si>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</si>
  <si>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</si>
  <si>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</si>
  <si>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</si>
  <si>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</si>
  <si>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</si>
  <si>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</si>
  <si>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</si>
  <si>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</si>
  <si>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</si>
  <si>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</si>
  <si>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</si>
  <si>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</si>
  <si>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</si>
  <si>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</si>
  <si>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</si>
  <si>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</si>
  <si>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</si>
  <si>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</si>
  <si>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</si>
  <si>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</si>
  <si>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</si>
  <si>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</si>
  <si>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</si>
  <si>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</si>
  <si>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</si>
  <si>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</si>
  <si>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</si>
  <si>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</si>
  <si>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</si>
  <si>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</si>
  <si>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</si>
  <si>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</si>
  <si>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</si>
  <si>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</si>
  <si>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</si>
  <si>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</si>
  <si>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</si>
  <si>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</si>
  <si>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</si>
  <si>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</si>
  <si>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</si>
  <si>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</si>
  <si>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</si>
  <si>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</si>
  <si>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</si>
  <si>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</si>
  <si>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</si>
  <si>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</si>
  <si>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</si>
  <si>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</si>
  <si>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</si>
  <si>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</si>
  <si>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</si>
  <si>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</si>
  <si>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</si>
  <si>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</si>
  <si>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</si>
  <si>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</si>
  <si>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</si>
  <si>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</si>
  <si>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</si>
  <si>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</si>
  <si>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</si>
  <si>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</si>
  <si>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</si>
  <si>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</si>
  <si>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</si>
  <si>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</si>
  <si>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</si>
  <si>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</si>
  <si>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</si>
  <si>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</si>
  <si>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</si>
  <si>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</si>
  <si>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</si>
  <si>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</si>
  <si>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</si>
  <si>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</si>
  <si>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</si>
  <si>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</si>
  <si>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</si>
  <si>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</si>
  <si>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</si>
  <si>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</si>
  <si>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</si>
  <si>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</si>
  <si>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</si>
  <si>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</si>
  <si>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</si>
  <si>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</si>
  <si>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</si>
  <si>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</si>
  <si>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</si>
  <si>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</si>
  <si>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</si>
  <si>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</si>
  <si>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</si>
  <si>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</si>
  <si>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</si>
  <si>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</si>
  <si>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</si>
  <si>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</si>
  <si>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</si>
  <si>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</si>
  <si>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</si>
  <si>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</si>
  <si>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</si>
  <si>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</si>
  <si>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</si>
  <si>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</si>
  <si>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</si>
  <si>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</si>
  <si>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</si>
  <si>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</si>
  <si>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</si>
  <si>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</si>
  <si>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</si>
  <si>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</si>
  <si>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</si>
  <si>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</si>
  <si>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</si>
  <si>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</si>
  <si>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</si>
  <si>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</si>
  <si>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</si>
  <si>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</si>
  <si>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</si>
  <si>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</si>
  <si>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</si>
  <si>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</si>
  <si>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</si>
  <si>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</si>
  <si>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</si>
  <si>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</si>
  <si>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</si>
  <si>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</si>
  <si>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</si>
  <si>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</si>
  <si>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</si>
  <si>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</si>
  <si>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</si>
  <si>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</si>
  <si>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</si>
  <si>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</si>
  <si>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</si>
  <si>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</si>
  <si>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</si>
  <si>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</si>
  <si>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</si>
  <si>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</si>
  <si>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</si>
  <si>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</si>
  <si>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</si>
  <si>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</si>
  <si>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</si>
  <si>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</si>
  <si>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</si>
  <si>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</si>
  <si>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</si>
  <si>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</si>
  <si>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</si>
  <si>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</si>
  <si>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</si>
  <si>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</si>
  <si>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</si>
  <si>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</si>
  <si>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</si>
  <si>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</si>
  <si>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</si>
  <si>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</si>
  <si>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</si>
  <si>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</si>
  <si>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</si>
  <si>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</si>
  <si>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</si>
  <si>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</si>
  <si>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</si>
  <si>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</si>
  <si>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</si>
  <si>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</si>
  <si>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</si>
  <si>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</si>
  <si>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</si>
  <si>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</si>
  <si>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</si>
  <si>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</si>
  <si>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</si>
  <si>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</si>
  <si>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</si>
  <si>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</si>
  <si>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</si>
  <si>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</si>
  <si>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</si>
  <si>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</si>
  <si>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</si>
  <si>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</si>
  <si>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</si>
  <si>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</si>
  <si>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</si>
  <si>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</si>
  <si>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</si>
  <si>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</si>
  <si>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</si>
  <si>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</si>
  <si>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</si>
  <si>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</si>
  <si>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</si>
  <si>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</si>
  <si>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</si>
  <si>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</si>
  <si>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</si>
  <si>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</si>
  <si>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</si>
  <si>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</si>
  <si>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</si>
  <si>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</si>
  <si>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</si>
  <si>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</si>
  <si>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</si>
  <si>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</si>
  <si>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</si>
  <si>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</si>
  <si>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</si>
  <si>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</si>
  <si>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</si>
  <si>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</si>
  <si>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</si>
  <si>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</si>
  <si>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</si>
  <si>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</si>
  <si>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</si>
  <si>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</si>
  <si>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</si>
  <si>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</si>
  <si>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</si>
  <si>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</si>
  <si>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</si>
  <si>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</si>
  <si>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</si>
  <si>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</si>
  <si>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</si>
  <si>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</si>
  <si>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</si>
  <si>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</si>
  <si>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</si>
  <si>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</si>
  <si>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</si>
  <si>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</si>
  <si>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</si>
  <si>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</si>
  <si>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</si>
  <si>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</si>
  <si>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</si>
  <si>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</si>
  <si>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</si>
  <si>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</si>
  <si>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</si>
  <si>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</si>
  <si>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</si>
  <si>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</si>
  <si>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</si>
  <si>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</si>
  <si>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</si>
  <si>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</si>
  <si>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</si>
  <si>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</si>
  <si>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</si>
  <si>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</si>
  <si>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</si>
  <si>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</si>
  <si>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</si>
  <si>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</si>
  <si>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</si>
  <si>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</si>
  <si>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</si>
  <si>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</si>
  <si>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</si>
  <si>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</si>
  <si>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</si>
  <si>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</si>
  <si>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</si>
  <si>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</si>
  <si>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</si>
  <si>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</si>
  <si>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</si>
  <si>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</si>
  <si>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</si>
  <si>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</si>
  <si>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</si>
  <si>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</si>
  <si>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</si>
  <si>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</si>
  <si>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</si>
  <si>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</si>
  <si>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</si>
  <si>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</si>
  <si>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</si>
  <si>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</si>
  <si>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</si>
  <si>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</si>
  <si>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</si>
  <si>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</si>
  <si>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</si>
  <si>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</si>
  <si>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</si>
  <si>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</si>
  <si>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</si>
  <si>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</si>
  <si>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</si>
  <si>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</si>
  <si>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</si>
  <si>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</si>
  <si>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</si>
  <si>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</si>
  <si>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</si>
  <si>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</si>
  <si>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</si>
  <si>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</si>
  <si>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</si>
  <si>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</si>
  <si>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</si>
  <si>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</si>
  <si>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</si>
  <si>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</si>
  <si>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</si>
  <si>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</si>
  <si>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</si>
  <si>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</si>
  <si>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</si>
  <si>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</si>
  <si>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</si>
  <si>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</si>
  <si>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</si>
  <si>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</si>
  <si>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</si>
  <si>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</si>
  <si>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</si>
  <si>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</si>
  <si>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</si>
  <si>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</si>
  <si>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</si>
  <si>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</si>
  <si>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</si>
  <si>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</si>
  <si>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</si>
  <si>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</si>
  <si>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</si>
  <si>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</si>
  <si>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</si>
  <si>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</si>
  <si>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</si>
  <si>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</si>
  <si>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</si>
  <si>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</si>
  <si>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</si>
  <si>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</si>
  <si>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</si>
  <si>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</si>
  <si>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</si>
  <si>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</si>
  <si>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</si>
  <si>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</si>
  <si>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</si>
  <si>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</si>
  <si>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</si>
  <si>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</si>
  <si>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</si>
  <si>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</si>
  <si>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</si>
  <si>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</si>
  <si>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</si>
  <si>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</si>
  <si>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</si>
  <si>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</si>
  <si>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</si>
  <si>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</si>
  <si>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</si>
  <si>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</si>
  <si>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</si>
  <si>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</si>
  <si>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</si>
  <si>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</si>
  <si>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</si>
  <si>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</si>
  <si>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</si>
  <si>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</si>
  <si>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</si>
  <si>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</si>
  <si>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</si>
  <si>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</si>
  <si>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</si>
  <si>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</si>
  <si>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</si>
  <si>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</si>
  <si>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</si>
  <si>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</si>
  <si>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</si>
  <si>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</si>
  <si>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</si>
  <si>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</si>
  <si>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</si>
  <si>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</si>
  <si>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</si>
  <si>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</si>
  <si>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</si>
  <si>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</si>
  <si>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</si>
  <si>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</si>
  <si>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</si>
  <si>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</si>
  <si>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</si>
  <si>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</si>
  <si>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</si>
  <si>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</si>
  <si>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</si>
  <si>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</si>
  <si>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</si>
  <si>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</si>
  <si>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</si>
  <si>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</si>
  <si>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</si>
  <si>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</si>
  <si>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</si>
  <si>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</si>
  <si>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</si>
  <si>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</si>
  <si>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</si>
  <si>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</si>
  <si>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</si>
  <si>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</si>
  <si>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</si>
  <si>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</si>
  <si>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</si>
  <si>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</si>
  <si>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</si>
  <si>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</si>
  <si>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</si>
  <si>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</si>
  <si>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</si>
  <si>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</si>
  <si>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</si>
  <si>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</si>
  <si>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</si>
  <si>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</si>
  <si>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</si>
  <si>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</si>
  <si>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</si>
  <si>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</si>
  <si>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</si>
  <si>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</si>
  <si>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</si>
  <si>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</si>
  <si>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</si>
  <si>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</si>
  <si>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</si>
  <si>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</si>
  <si>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</si>
  <si>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</si>
  <si>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</si>
  <si>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</si>
  <si>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</si>
  <si>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</si>
  <si>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</si>
  <si>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</si>
  <si>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</si>
  <si>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</si>
  <si>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</si>
  <si>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</si>
  <si>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</si>
  <si>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</si>
  <si>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</si>
  <si>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</si>
  <si>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</si>
  <si>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</si>
  <si>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</si>
  <si>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</si>
  <si>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</si>
  <si>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</si>
  <si>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</si>
  <si>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</si>
  <si>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</si>
  <si>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</si>
  <si>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</si>
  <si>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</si>
  <si>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</si>
  <si>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</si>
  <si>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</si>
  <si>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</si>
  <si>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</si>
  <si>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</si>
  <si>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</si>
  <si>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</si>
  <si>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</si>
  <si>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</si>
  <si>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</si>
  <si>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</si>
  <si>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</si>
  <si>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</si>
  <si>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</si>
  <si>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</si>
  <si>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</si>
  <si>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</si>
  <si>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</si>
  <si>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</si>
  <si>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</si>
  <si>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</si>
  <si>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</si>
  <si>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</si>
  <si>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</si>
  <si>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</si>
  <si>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</si>
  <si>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</si>
  <si>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</si>
  <si>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</si>
  <si>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</si>
  <si>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</si>
  <si>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</si>
  <si>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</si>
  <si>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</si>
  <si>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</si>
  <si>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</si>
  <si>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</si>
  <si>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</si>
  <si>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</si>
  <si>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</si>
  <si>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</si>
  <si>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</si>
  <si>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</si>
  <si>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</si>
  <si>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</si>
  <si>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</si>
  <si>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</si>
  <si>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</si>
  <si>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</si>
  <si>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</si>
  <si>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</si>
  <si>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</si>
  <si>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</si>
  <si>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</si>
  <si>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</si>
  <si>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</si>
  <si>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</si>
  <si>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</si>
  <si>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</si>
  <si>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</si>
  <si>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</si>
  <si>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</si>
  <si>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</si>
  <si>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</si>
  <si>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</si>
  <si>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</si>
  <si>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</si>
  <si>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</si>
  <si>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</si>
  <si>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</si>
  <si>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</si>
  <si>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</si>
  <si>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</si>
  <si>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</si>
  <si>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</si>
  <si>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</si>
  <si>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</si>
  <si>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</si>
  <si>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</si>
  <si>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</si>
  <si>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</si>
  <si>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</si>
  <si>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</si>
  <si>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</si>
  <si>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</si>
  <si>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</si>
  <si>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</si>
  <si>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</si>
  <si>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</si>
  <si>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</si>
  <si>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</si>
  <si>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</si>
  <si>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</si>
  <si>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</si>
  <si>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</si>
  <si>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</si>
  <si>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</si>
  <si>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</si>
  <si>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</si>
  <si>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</si>
  <si>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</si>
  <si>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</si>
  <si>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</si>
  <si>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</si>
  <si>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</si>
  <si>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</si>
  <si>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</si>
  <si>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</si>
  <si>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</si>
  <si>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</si>
  <si>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</si>
  <si>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</si>
  <si>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</si>
  <si>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</si>
  <si>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</si>
  <si>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</si>
  <si>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</si>
  <si>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</si>
  <si>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</si>
  <si>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</si>
  <si>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</si>
  <si>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</si>
  <si>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</si>
  <si>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</si>
  <si>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</si>
  <si>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</si>
  <si>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</si>
  <si>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</si>
  <si>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</si>
  <si>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</si>
  <si>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</si>
  <si>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</si>
  <si>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</si>
  <si>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</si>
  <si>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</si>
  <si>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</si>
  <si>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</si>
  <si>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</si>
  <si>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</si>
  <si>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</si>
  <si>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</si>
  <si>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</si>
  <si>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</si>
  <si>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</si>
  <si>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</si>
  <si>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</si>
  <si>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</si>
  <si>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</si>
  <si>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</si>
  <si>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</si>
  <si>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</si>
  <si>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</si>
  <si>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</si>
  <si>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</si>
  <si>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</si>
  <si>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</si>
  <si>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</si>
  <si>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</si>
  <si>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</si>
  <si>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</si>
  <si>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</si>
  <si>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</si>
  <si>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</si>
  <si>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</si>
  <si>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</si>
  <si>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</si>
  <si>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</si>
  <si>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</si>
  <si>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</si>
  <si>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</si>
  <si>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</si>
  <si>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</si>
  <si>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</si>
  <si>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</si>
  <si>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</si>
  <si>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</si>
  <si>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</si>
  <si>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</si>
  <si>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</si>
  <si>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</si>
  <si>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</si>
  <si>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</si>
  <si>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</si>
  <si>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</si>
  <si>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</si>
  <si>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</si>
  <si>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</si>
  <si>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</si>
  <si>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</si>
  <si>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</si>
  <si>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</si>
  <si>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</si>
  <si>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</si>
  <si>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</si>
  <si>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</si>
  <si>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</si>
  <si>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</si>
  <si>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</si>
  <si>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</si>
  <si>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</si>
  <si>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</si>
  <si>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</si>
  <si>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</si>
  <si>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</si>
  <si>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</si>
  <si>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</si>
  <si>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</si>
  <si>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</si>
  <si>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</si>
  <si>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</si>
  <si>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</si>
  <si>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</si>
  <si>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</si>
  <si>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</si>
  <si>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</si>
  <si>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</si>
  <si>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</si>
  <si>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</si>
  <si>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</si>
  <si>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</si>
  <si>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</si>
  <si>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</si>
  <si>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</si>
  <si>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</si>
  <si>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</si>
  <si>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</si>
  <si>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</si>
  <si>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</si>
  <si>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</si>
  <si>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</si>
  <si>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</si>
  <si>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</si>
  <si>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</si>
  <si>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</si>
  <si>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</si>
  <si>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</si>
  <si>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</si>
  <si>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</si>
  <si>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</si>
  <si>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</si>
  <si>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</si>
  <si>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</si>
  <si>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</si>
  <si>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</si>
  <si>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</si>
  <si>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</si>
  <si>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</si>
  <si>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</si>
  <si>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</si>
  <si>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</si>
  <si>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</si>
  <si>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</si>
  <si>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</si>
  <si>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</si>
  <si>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</si>
  <si>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</si>
  <si>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</si>
  <si>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</si>
  <si>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</si>
  <si>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</si>
  <si>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</si>
  <si>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</si>
  <si>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</si>
  <si>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</si>
  <si>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</si>
  <si>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</si>
  <si>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</si>
  <si>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</si>
  <si>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</si>
  <si>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</si>
  <si>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</si>
  <si>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</si>
  <si>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</si>
  <si>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</si>
  <si>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</si>
  <si>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</si>
  <si>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</si>
  <si>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</si>
  <si>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</si>
  <si>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</si>
  <si>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</si>
  <si>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</si>
  <si>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</si>
  <si>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</si>
  <si>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</si>
  <si>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</si>
  <si>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</si>
  <si>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</si>
  <si>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</si>
  <si>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</si>
  <si>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</si>
  <si>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</si>
  <si>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</si>
  <si>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</si>
  <si>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</si>
  <si>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</si>
  <si>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</si>
  <si>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</si>
  <si>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</si>
  <si>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</si>
  <si>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</si>
  <si>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</si>
  <si>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</si>
  <si>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</si>
  <si>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</si>
  <si>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</si>
  <si>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</si>
  <si>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</si>
  <si>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</si>
  <si>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</si>
  <si>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</si>
  <si>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</si>
  <si>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</si>
  <si>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</si>
  <si>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</si>
  <si>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</si>
  <si>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</si>
  <si>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</si>
  <si>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</si>
  <si>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</si>
  <si>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</si>
  <si>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</si>
  <si>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</si>
  <si>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</si>
  <si>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</si>
  <si>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</si>
  <si>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</si>
  <si>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</si>
  <si>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</si>
  <si>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</si>
  <si>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</si>
  <si>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</si>
  <si>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</si>
  <si>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</si>
  <si>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</si>
  <si>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</si>
  <si>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</si>
  <si>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</si>
  <si>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</si>
  <si>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</si>
  <si>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</si>
  <si>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</si>
  <si>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</si>
  <si>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</si>
  <si>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</si>
  <si>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</si>
  <si>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</si>
  <si>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</si>
  <si>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</si>
  <si>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</si>
  <si>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</si>
  <si>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</si>
  <si>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</si>
  <si>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</si>
  <si>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</si>
  <si>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</si>
  <si>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</si>
  <si>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</si>
  <si>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</si>
  <si>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</si>
  <si>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</si>
  <si>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</si>
  <si>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</si>
  <si>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</si>
  <si>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</si>
  <si>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</si>
  <si>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</si>
  <si>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</si>
  <si>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</si>
  <si>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</si>
  <si>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</si>
  <si>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</si>
  <si>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</si>
  <si>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</si>
  <si>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</si>
  <si>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</si>
  <si>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</si>
  <si>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</si>
  <si>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</si>
  <si>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</si>
  <si>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</si>
  <si>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</si>
  <si>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</si>
  <si>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</si>
  <si>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</si>
  <si>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</si>
  <si>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</si>
  <si>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</si>
  <si>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</si>
  <si>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</si>
  <si>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</si>
  <si>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</si>
  <si>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</si>
  <si>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</si>
  <si>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</si>
  <si>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</si>
  <si>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</si>
  <si>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</si>
  <si>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</si>
  <si>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</si>
  <si>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</si>
  <si>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</si>
  <si>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</si>
  <si>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</si>
  <si>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</si>
  <si>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</si>
  <si>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</si>
  <si>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</si>
  <si>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</si>
  <si>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</si>
  <si>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</si>
  <si>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</si>
  <si>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</si>
  <si>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</si>
  <si>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</si>
  <si>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</si>
  <si>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</si>
  <si>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</si>
  <si>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</si>
  <si>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</si>
  <si>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</si>
  <si>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</si>
  <si>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</si>
  <si>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</si>
  <si>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</si>
  <si>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</si>
  <si>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</si>
  <si>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</si>
  <si>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</si>
  <si>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</si>
  <si>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</si>
  <si>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</si>
  <si>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</si>
  <si>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</si>
  <si>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</si>
  <si>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</si>
  <si>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</si>
  <si>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</si>
  <si>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</si>
  <si>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</si>
  <si>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</si>
  <si>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</si>
  <si>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</si>
  <si>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</si>
  <si>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</si>
  <si>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</si>
  <si>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</si>
  <si>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</si>
  <si>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</si>
  <si>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</si>
  <si>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</si>
  <si>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</si>
  <si>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</si>
  <si>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</si>
  <si>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</si>
  <si>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</si>
  <si>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</si>
  <si>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</si>
  <si>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</si>
  <si>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</si>
  <si>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</si>
  <si>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</si>
  <si>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</si>
  <si>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</si>
  <si>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</si>
  <si>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</si>
  <si>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</si>
  <si>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</si>
  <si>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</si>
  <si>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</si>
  <si>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</si>
  <si>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</si>
  <si>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</si>
  <si>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</si>
  <si>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</si>
  <si>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</si>
  <si>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</si>
  <si>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</si>
  <si>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</si>
  <si>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</si>
  <si>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</si>
  <si>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</si>
  <si>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</si>
  <si>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</si>
  <si>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</si>
  <si>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</si>
  <si>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</si>
  <si>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</si>
  <si>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</si>
  <si>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</si>
  <si>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</si>
  <si>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</si>
  <si>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</si>
  <si>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</si>
  <si>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</si>
  <si>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</si>
  <si>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</si>
  <si>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</si>
  <si>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</si>
  <si>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</si>
  <si>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</si>
  <si>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</si>
  <si>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</si>
  <si>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</si>
  <si>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</si>
  <si>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</si>
  <si>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</si>
  <si>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</si>
  <si>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</si>
  <si>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</si>
  <si>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</si>
  <si>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</si>
  <si>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</si>
  <si>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</si>
  <si>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</si>
  <si>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</si>
  <si>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</si>
  <si>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</si>
  <si>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</si>
  <si>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</si>
  <si>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</si>
  <si>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</si>
  <si>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</si>
  <si>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</si>
  <si>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</si>
  <si>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</si>
  <si>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</si>
  <si>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</si>
  <si>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</si>
  <si>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</si>
  <si>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</si>
  <si>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</si>
  <si>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</si>
  <si>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</si>
  <si>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</si>
  <si>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</si>
  <si>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</si>
  <si>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</si>
  <si>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</si>
  <si>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</si>
  <si>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</si>
  <si>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</si>
  <si>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</si>
  <si>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</si>
  <si>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</si>
  <si>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</si>
  <si>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</si>
  <si>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</si>
  <si>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</si>
  <si>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</si>
  <si>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</si>
  <si>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</si>
  <si>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</si>
  <si>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</si>
  <si>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</si>
  <si>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</si>
  <si>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</si>
  <si>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</si>
  <si>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</si>
  <si>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</si>
  <si>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</si>
  <si>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</si>
  <si>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</si>
  <si>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</si>
  <si>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</si>
  <si>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</si>
  <si>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</si>
  <si>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</si>
  <si>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</si>
  <si>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</si>
  <si>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</si>
  <si>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</si>
  <si>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</si>
  <si>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</si>
  <si>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</si>
  <si>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</si>
  <si>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</si>
  <si>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</si>
  <si>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</si>
  <si>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</si>
  <si>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</si>
  <si>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</si>
  <si>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</si>
  <si>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</si>
  <si>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</si>
  <si>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</si>
  <si>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</si>
  <si>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</si>
  <si>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</si>
  <si>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</si>
  <si>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</si>
  <si>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</si>
  <si>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</si>
  <si>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</si>
  <si>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</si>
  <si>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</si>
  <si>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</si>
  <si>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</si>
  <si>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</si>
  <si>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</si>
  <si>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</si>
  <si>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</si>
  <si>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</si>
  <si>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</si>
  <si>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</si>
  <si>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</si>
  <si>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</si>
  <si>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</si>
  <si>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</si>
  <si>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</si>
  <si>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</si>
  <si>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</si>
  <si>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</si>
  <si>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</si>
  <si>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</si>
  <si>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</si>
  <si>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</si>
  <si>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</si>
  <si>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</si>
  <si>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</si>
  <si>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</si>
  <si>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</si>
  <si>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</si>
  <si>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</si>
  <si>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</si>
  <si>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</si>
  <si>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</si>
  <si>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</si>
  <si>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</si>
  <si>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</si>
  <si>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</si>
  <si>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</si>
  <si>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</si>
  <si>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</si>
  <si>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</si>
  <si>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</si>
  <si>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</si>
  <si>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</si>
  <si>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</si>
  <si>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</si>
  <si>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</si>
  <si>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</si>
  <si>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</si>
  <si>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</si>
  <si>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</si>
  <si>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</si>
  <si>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</si>
  <si>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</si>
  <si>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</si>
  <si>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</si>
  <si>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</si>
  <si>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</si>
  <si>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</si>
  <si>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</si>
  <si>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</si>
  <si>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</si>
  <si>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</si>
  <si>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</si>
  <si>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</si>
  <si>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</si>
  <si>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</si>
  <si>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</si>
  <si>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</si>
  <si>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</si>
  <si>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</si>
  <si>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</si>
  <si>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</si>
  <si>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</si>
  <si>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</si>
  <si>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</si>
  <si>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</si>
  <si>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</si>
  <si>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</si>
  <si>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</si>
  <si>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</si>
  <si>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</si>
  <si>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</si>
  <si>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</si>
  <si>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</si>
  <si>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</si>
  <si>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</si>
  <si>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</si>
  <si>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</si>
  <si>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</si>
  <si>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</si>
  <si>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</si>
  <si>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</si>
  <si>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</si>
  <si>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</si>
  <si>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</si>
  <si>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</si>
  <si>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</si>
  <si>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</si>
  <si>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</si>
  <si>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</si>
  <si>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</si>
  <si>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</si>
  <si>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</si>
  <si>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</si>
  <si>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</si>
  <si>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</si>
  <si>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</si>
  <si>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</si>
  <si>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</si>
  <si>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</si>
  <si>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</si>
  <si>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</si>
  <si>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</si>
  <si>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</si>
  <si>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</si>
  <si>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</si>
  <si>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</si>
  <si>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</si>
  <si>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</si>
  <si>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</si>
  <si>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</si>
  <si>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</si>
  <si>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</si>
  <si>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</si>
  <si>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</si>
  <si>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</si>
  <si>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</si>
  <si>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</si>
  <si>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</si>
  <si>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</si>
  <si>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</si>
  <si>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</si>
  <si>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</si>
  <si>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</si>
  <si>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</si>
  <si>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</si>
  <si>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</si>
  <si>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</si>
  <si>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</si>
  <si>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</si>
  <si>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</si>
  <si>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</si>
  <si>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</si>
  <si>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</si>
  <si>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</si>
  <si>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</si>
  <si>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</si>
  <si>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</si>
  <si>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</si>
  <si>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</si>
  <si>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</si>
  <si>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</si>
  <si>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</si>
  <si>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</si>
  <si>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</si>
  <si>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</si>
  <si>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</si>
  <si>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</si>
  <si>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</si>
  <si>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</si>
  <si>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</si>
  <si>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</si>
  <si>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</si>
  <si>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</si>
  <si>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</si>
  <si>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</si>
  <si>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</si>
  <si>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</si>
  <si>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</si>
  <si>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</si>
  <si>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</si>
  <si>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</si>
  <si>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</si>
  <si>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</si>
  <si>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</si>
  <si>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</si>
  <si>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</si>
  <si>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</si>
  <si>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</si>
  <si>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</si>
  <si>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</si>
  <si>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</si>
  <si>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</si>
  <si>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</si>
  <si>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</si>
  <si>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</si>
  <si>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</si>
  <si>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</si>
  <si>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</si>
  <si>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</si>
  <si>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</si>
  <si>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</si>
  <si>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</si>
  <si>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</si>
  <si>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</si>
  <si>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</si>
  <si>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</si>
  <si>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</si>
  <si>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</si>
  <si>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</si>
  <si>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</si>
  <si>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</si>
  <si>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</si>
  <si>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</si>
  <si>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</si>
  <si>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</si>
  <si>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</si>
  <si>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</si>
  <si>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</si>
  <si>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</si>
  <si>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</si>
  <si>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</si>
  <si>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</si>
  <si>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</si>
  <si>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</si>
  <si>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</si>
  <si>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</si>
  <si>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</si>
  <si>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</si>
  <si>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</si>
  <si>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</si>
  <si>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</si>
  <si>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</si>
  <si>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</si>
  <si>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</si>
  <si>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</si>
  <si>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</si>
  <si>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</si>
  <si>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</si>
  <si>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</si>
  <si>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</si>
  <si>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</si>
  <si>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</si>
  <si>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</si>
  <si>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</si>
  <si>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</si>
  <si>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</si>
  <si>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</si>
  <si>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</si>
  <si>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</si>
  <si>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</si>
  <si>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</si>
  <si>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</si>
  <si>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</si>
  <si>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</si>
  <si>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</si>
  <si>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</si>
  <si>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</si>
  <si>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</si>
  <si>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</si>
  <si>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</si>
  <si>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</si>
  <si>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</si>
  <si>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</si>
  <si>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</si>
  <si>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</si>
  <si>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</si>
  <si>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</si>
  <si>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</si>
  <si>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</si>
  <si>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</si>
  <si>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</si>
  <si>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</si>
  <si>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</si>
  <si>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</si>
  <si>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</si>
  <si>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</si>
  <si>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</si>
  <si>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</si>
  <si>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</si>
  <si>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</si>
  <si>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</si>
  <si>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</si>
  <si>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</si>
  <si>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</si>
  <si>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</si>
  <si>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</si>
  <si>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</si>
  <si>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</si>
  <si>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</si>
  <si>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</si>
  <si>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</si>
  <si>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</si>
  <si>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</si>
  <si>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</si>
  <si>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</si>
  <si>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</si>
  <si>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</si>
  <si>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</si>
  <si>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</si>
  <si>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</si>
  <si>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</si>
  <si>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</si>
  <si>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</si>
  <si>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</si>
  <si>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</si>
  <si>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</si>
  <si>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</si>
  <si>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</si>
  <si>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</si>
  <si>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</si>
  <si>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</si>
  <si>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</si>
  <si>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</si>
  <si>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</si>
  <si>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</si>
  <si>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</si>
  <si>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</si>
  <si>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</si>
  <si>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</si>
  <si>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</si>
  <si>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</si>
  <si>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</si>
  <si>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</si>
  <si>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</si>
  <si>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</si>
  <si>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</si>
  <si>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</si>
  <si>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</si>
  <si>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</si>
  <si>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</si>
  <si>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</si>
  <si>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</si>
  <si>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</si>
  <si>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</si>
  <si>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</si>
  <si>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</si>
  <si>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</si>
  <si>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</si>
  <si>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</si>
  <si>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</si>
  <si>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</si>
  <si>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</si>
  <si>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</si>
  <si>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</si>
  <si>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</si>
  <si>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</si>
  <si>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</si>
  <si>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</si>
  <si>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</si>
  <si>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</si>
  <si>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</si>
  <si>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</si>
  <si>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</si>
  <si>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</si>
  <si>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</si>
  <si>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</si>
  <si>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</si>
  <si>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</si>
  <si>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</si>
  <si>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</si>
  <si>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</si>
  <si>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</si>
  <si>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</si>
  <si>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</si>
  <si>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</si>
  <si>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</si>
  <si>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</si>
  <si>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</si>
  <si>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</si>
  <si>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</si>
  <si>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</si>
  <si>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</si>
  <si>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</si>
  <si>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</si>
  <si>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</si>
  <si>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</si>
  <si>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</si>
  <si>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</si>
  <si>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</si>
  <si>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</si>
  <si>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</si>
  <si>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</si>
  <si>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</si>
  <si>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</si>
  <si>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</si>
  <si>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</si>
  <si>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</si>
  <si>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</si>
  <si>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</si>
  <si>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</si>
  <si>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</si>
  <si>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</si>
  <si>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</si>
  <si>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</si>
  <si>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</si>
  <si>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</si>
  <si>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</si>
  <si>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</si>
  <si>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</si>
  <si>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</si>
  <si>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</si>
  <si>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</si>
  <si>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</si>
  <si>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</si>
  <si>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</si>
  <si>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</si>
  <si>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</si>
  <si>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</si>
  <si>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</si>
  <si>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</si>
  <si>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</si>
  <si>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</si>
  <si>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</si>
  <si>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</si>
  <si>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</si>
  <si>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</si>
  <si>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</si>
  <si>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</si>
  <si>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</si>
  <si>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</si>
  <si>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</si>
  <si>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</si>
  <si>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</si>
  <si>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</si>
  <si>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</si>
  <si>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</si>
  <si>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</si>
  <si>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</si>
  <si>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</si>
  <si>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</si>
  <si>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</si>
  <si>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</si>
  <si>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</si>
  <si>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</si>
  <si>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</si>
  <si>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</si>
  <si>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</si>
  <si>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</si>
  <si>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</si>
  <si>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</si>
  <si>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</si>
  <si>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</si>
  <si>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</si>
  <si>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</si>
  <si>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</si>
  <si>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</si>
  <si>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</si>
  <si>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</si>
  <si>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</si>
  <si>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</si>
  <si>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</si>
  <si>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</si>
  <si>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</si>
  <si>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</si>
  <si>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</si>
  <si>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</si>
  <si>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</si>
  <si>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</si>
  <si>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</si>
  <si>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</si>
  <si>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</si>
  <si>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</si>
  <si>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</si>
  <si>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</si>
  <si>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</si>
  <si>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</si>
  <si>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</si>
  <si>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</si>
  <si>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</si>
  <si>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</si>
  <si>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</si>
  <si>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</si>
  <si>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</si>
  <si>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</si>
  <si>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</si>
  <si>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</si>
  <si>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</si>
  <si>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</si>
  <si>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</si>
  <si>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</si>
  <si>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</si>
  <si>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</si>
  <si>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</si>
  <si>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</si>
  <si>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</si>
  <si>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</si>
  <si>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</si>
  <si>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</si>
  <si>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</si>
  <si>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</si>
  <si>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</si>
  <si>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</si>
  <si>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</si>
  <si>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</si>
  <si>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</si>
  <si>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</si>
  <si>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</si>
  <si>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</si>
  <si>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</si>
  <si>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</si>
  <si>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</si>
  <si>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</si>
  <si>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</si>
  <si>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</si>
  <si>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</si>
  <si>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</si>
  <si>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</si>
  <si>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</si>
  <si>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</si>
  <si>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</si>
  <si>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</si>
  <si>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</si>
  <si>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</si>
  <si>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</si>
  <si>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</si>
  <si>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</si>
  <si>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</si>
  <si>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</si>
  <si>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</si>
  <si>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</si>
  <si>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</si>
  <si>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</si>
  <si>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</si>
  <si>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</si>
  <si>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</si>
  <si>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</si>
  <si>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</si>
  <si>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</si>
  <si>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</si>
  <si>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</si>
  <si>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</si>
  <si>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</si>
  <si>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</si>
  <si>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</si>
  <si>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</si>
  <si>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</si>
  <si>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</si>
  <si>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</si>
  <si>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</si>
  <si>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</si>
  <si>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</si>
  <si>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</si>
  <si>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</si>
  <si>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</si>
  <si>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</si>
  <si>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</si>
  <si>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</si>
  <si>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</si>
  <si>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</si>
  <si>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</si>
  <si>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</si>
  <si>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</si>
  <si>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</si>
  <si>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</si>
  <si>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</si>
  <si>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</si>
  <si>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</si>
  <si>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</si>
  <si>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</si>
  <si>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</si>
  <si>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</si>
  <si>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</si>
  <si>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</si>
  <si>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</si>
  <si>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</si>
  <si>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</si>
  <si>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</si>
  <si>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</si>
  <si>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</si>
  <si>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</si>
  <si>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</si>
  <si>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</si>
  <si>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</si>
  <si>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</si>
  <si>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</si>
  <si>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</si>
  <si>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</si>
  <si>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</si>
  <si>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</si>
  <si>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</si>
  <si>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</si>
  <si>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</si>
  <si>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</si>
  <si>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</si>
  <si>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</si>
  <si>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</si>
  <si>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</si>
  <si>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</si>
  <si>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</si>
  <si>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</si>
  <si>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</si>
  <si>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</si>
  <si>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</si>
  <si>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</si>
  <si>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</si>
  <si>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</si>
  <si>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</si>
  <si>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</si>
  <si>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</si>
  <si>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</si>
  <si>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</si>
  <si>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</si>
  <si>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</si>
  <si>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</si>
  <si>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</si>
  <si>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</si>
  <si>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</si>
  <si>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</si>
  <si>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</si>
  <si>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</si>
  <si>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</si>
  <si>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</si>
  <si>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</si>
  <si>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</si>
  <si>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</si>
  <si>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</si>
  <si>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</si>
  <si>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</si>
  <si>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</si>
  <si>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</si>
  <si>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</si>
  <si>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</si>
  <si>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</si>
  <si>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</si>
  <si>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</si>
  <si>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</si>
  <si>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</si>
  <si>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</si>
  <si>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</si>
  <si>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</si>
  <si>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</si>
  <si>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</si>
  <si>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</si>
  <si>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</si>
  <si>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</si>
  <si>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</si>
  <si>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</si>
  <si>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</si>
  <si>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</si>
  <si>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</si>
  <si>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</si>
  <si>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</si>
  <si>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</si>
  <si>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</si>
  <si>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</si>
  <si>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</si>
  <si>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</si>
  <si>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</si>
  <si>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</si>
  <si>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</si>
  <si>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</si>
  <si>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</si>
  <si>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</si>
  <si>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</si>
  <si>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</si>
  <si>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</si>
  <si>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</si>
  <si>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</si>
  <si>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</si>
  <si>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</si>
  <si>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</si>
  <si>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</si>
  <si>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</si>
  <si>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</si>
  <si>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</si>
  <si>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</si>
  <si>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</si>
  <si>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</si>
  <si>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</si>
  <si>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</si>
  <si>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</si>
  <si>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</si>
  <si>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</si>
  <si>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</si>
  <si>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</si>
  <si>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</si>
  <si>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</si>
  <si>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</si>
  <si>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</si>
  <si>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</si>
  <si>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</si>
  <si>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</si>
  <si>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</si>
  <si>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</si>
  <si>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</si>
  <si>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</si>
  <si>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</si>
  <si>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</si>
  <si>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</si>
  <si>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</si>
  <si>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</si>
  <si>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</si>
  <si>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</si>
  <si>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</si>
  <si>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</si>
  <si>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</si>
  <si>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</si>
  <si>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</si>
  <si>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</si>
  <si>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</si>
  <si>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</si>
  <si>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</si>
  <si>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</si>
  <si>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</si>
  <si>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</si>
  <si>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</si>
  <si>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</si>
  <si>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</si>
  <si>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</si>
  <si>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</si>
  <si>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</si>
  <si>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</si>
  <si>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</si>
  <si>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</si>
  <si>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</si>
  <si>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</si>
  <si>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</si>
  <si>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</si>
  <si>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</si>
  <si>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</si>
  <si>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</si>
  <si>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</si>
  <si>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</si>
  <si>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</si>
  <si>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</si>
  <si>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</si>
  <si>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</si>
  <si>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</si>
  <si>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</si>
  <si>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</si>
  <si>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</si>
  <si>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</si>
  <si>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</si>
  <si>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</si>
  <si>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</si>
  <si>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</si>
  <si>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</si>
  <si>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</si>
  <si>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</si>
  <si>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</si>
  <si>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</si>
  <si>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</si>
  <si>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</si>
  <si>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</si>
  <si>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</si>
  <si>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</si>
  <si>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</si>
  <si>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</si>
  <si>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</si>
  <si>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</si>
  <si>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</si>
  <si>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</si>
  <si>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</si>
  <si>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</si>
  <si>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</si>
  <si>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</si>
  <si>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</si>
  <si>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</si>
  <si>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</si>
  <si>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</si>
  <si>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</si>
  <si>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</si>
  <si>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</si>
  <si>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</si>
  <si>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</si>
  <si>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</si>
  <si>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</si>
  <si>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</si>
  <si>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</si>
  <si>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</si>
  <si>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</si>
  <si>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</si>
  <si>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</si>
  <si>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</si>
  <si>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</si>
  <si>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</si>
  <si>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</si>
  <si>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</si>
  <si>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</si>
  <si>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</si>
  <si>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</si>
  <si>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</si>
  <si>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</si>
  <si>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</si>
  <si>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</si>
  <si>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</si>
  <si>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</si>
  <si>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</si>
  <si>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</si>
  <si>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</si>
  <si>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</si>
  <si>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</si>
  <si>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</si>
  <si>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</si>
  <si>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</si>
  <si>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</si>
  <si>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</si>
  <si>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</si>
  <si>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</si>
  <si>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</si>
  <si>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</si>
  <si>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</si>
  <si>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</si>
  <si>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</si>
  <si>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</si>
  <si>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</si>
  <si>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</si>
  <si>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</si>
  <si>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</si>
  <si>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</si>
  <si>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</si>
  <si>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</si>
  <si>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</si>
  <si>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</si>
  <si>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</si>
  <si>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</si>
  <si>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</si>
  <si>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</si>
  <si>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</si>
  <si>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</si>
  <si>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</si>
  <si>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</si>
  <si>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</si>
  <si>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</si>
  <si>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</si>
  <si>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</si>
  <si>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</si>
  <si>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</si>
  <si>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</si>
  <si>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</si>
  <si>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</si>
  <si>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</si>
  <si>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</si>
  <si>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</si>
  <si>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</si>
  <si>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</si>
  <si>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</si>
  <si>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</si>
  <si>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</si>
  <si>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</si>
  <si>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</si>
  <si>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</si>
  <si>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</si>
  <si>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</si>
  <si>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</si>
  <si>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</si>
  <si>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</si>
  <si>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</si>
  <si>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</si>
  <si>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</si>
  <si>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</si>
  <si>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</si>
  <si>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</si>
  <si>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</si>
  <si>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</si>
  <si>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</si>
  <si>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</si>
  <si>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</si>
  <si>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</si>
  <si>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</si>
  <si>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</si>
  <si>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</si>
  <si>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</si>
  <si>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</si>
  <si>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</si>
  <si>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</si>
  <si>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</si>
  <si>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</si>
  <si>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</si>
  <si>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</si>
  <si>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</si>
  <si>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</si>
  <si>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</si>
  <si>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</si>
  <si>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</si>
  <si>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</si>
  <si>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</si>
  <si>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</si>
  <si>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</si>
  <si>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</si>
  <si>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</si>
  <si>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</si>
  <si>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</si>
  <si>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</si>
  <si>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</si>
  <si>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</si>
  <si>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</si>
  <si>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</si>
  <si>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</si>
  <si>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</si>
  <si>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</si>
  <si>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</si>
  <si>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</si>
  <si>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</si>
  <si>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</si>
  <si>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</si>
  <si>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</si>
  <si>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</si>
  <si>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</si>
  <si>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</si>
  <si>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</si>
  <si>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</si>
  <si>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</si>
  <si>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</si>
  <si>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</si>
  <si>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</si>
  <si>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</si>
  <si>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</si>
  <si>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</si>
  <si>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</si>
  <si>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</si>
  <si>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</si>
  <si>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</si>
  <si>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</si>
  <si>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</si>
  <si>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</si>
  <si>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</si>
  <si>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</si>
  <si>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</si>
  <si>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</si>
  <si>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</si>
  <si>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</si>
  <si>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</si>
  <si>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</si>
  <si>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</si>
  <si>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</si>
  <si>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</si>
  <si>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</si>
  <si>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</si>
  <si>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</si>
  <si>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</si>
  <si>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</si>
  <si>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</si>
  <si>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</si>
  <si>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</si>
  <si>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</si>
  <si>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</si>
  <si>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</si>
  <si>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</si>
  <si>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</si>
  <si>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</si>
  <si>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</si>
  <si>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</si>
  <si>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</si>
  <si>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</si>
  <si>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</si>
  <si>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</si>
  <si>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</si>
  <si>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</si>
  <si>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</si>
  <si>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</si>
  <si>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</si>
  <si>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</si>
  <si>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</si>
  <si>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</si>
  <si>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</si>
  <si>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</si>
  <si>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</si>
  <si>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</si>
  <si>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</si>
  <si>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</si>
  <si>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</si>
  <si>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</si>
  <si>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</si>
  <si>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</si>
  <si>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</si>
  <si>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</si>
  <si>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</si>
  <si>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</si>
  <si>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</si>
  <si>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</si>
  <si>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</si>
  <si>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</si>
  <si>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</si>
  <si>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</si>
  <si>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</si>
  <si>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</si>
  <si>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</si>
  <si>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</si>
  <si>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</si>
  <si>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</si>
  <si>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</si>
  <si>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</si>
  <si>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</si>
  <si>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</si>
  <si>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</si>
  <si>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</si>
  <si>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</si>
  <si>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</si>
  <si>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</si>
  <si>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</si>
  <si>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</si>
  <si>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</si>
  <si>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</si>
  <si>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</si>
  <si>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</si>
  <si>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</si>
  <si>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</si>
  <si>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</si>
  <si>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</si>
  <si>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</si>
  <si>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</si>
  <si>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</si>
  <si>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</si>
  <si>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</si>
  <si>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</si>
  <si>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</si>
  <si>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</si>
  <si>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</si>
  <si>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</si>
  <si>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</si>
  <si>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</si>
  <si>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</si>
  <si>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</si>
  <si>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</si>
  <si>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</si>
  <si>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</si>
  <si>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</si>
  <si>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</si>
  <si>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</si>
  <si>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</si>
  <si>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</si>
  <si>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</si>
  <si>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</si>
  <si>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</si>
  <si>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</si>
  <si>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</si>
  <si>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</si>
  <si>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</si>
  <si>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</si>
  <si>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</si>
  <si>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</si>
  <si>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</si>
  <si>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</si>
  <si>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</si>
  <si>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</si>
  <si>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</si>
  <si>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</si>
  <si>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</si>
  <si>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</si>
  <si>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</si>
  <si>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</si>
  <si>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</si>
  <si>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</si>
  <si>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</si>
  <si>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</si>
  <si>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</si>
  <si>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</si>
  <si>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</si>
  <si>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</si>
  <si>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</si>
  <si>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</si>
  <si>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</si>
  <si>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</si>
  <si>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</si>
  <si>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</si>
  <si>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</si>
  <si>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</si>
  <si>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</si>
  <si>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</si>
  <si>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</si>
  <si>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</si>
  <si>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</si>
  <si>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</si>
  <si>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</si>
  <si>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</si>
  <si>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</si>
  <si>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</si>
  <si>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</si>
  <si>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</si>
  <si>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</si>
  <si>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</si>
  <si>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</si>
  <si>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</si>
  <si>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</si>
  <si>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</si>
  <si>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</si>
  <si>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</si>
  <si>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</si>
  <si>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</si>
  <si>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</si>
  <si>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</si>
  <si>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</si>
  <si>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</si>
  <si>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</si>
  <si>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</si>
  <si>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</si>
  <si>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</si>
  <si>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</si>
  <si>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</si>
  <si>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</si>
  <si>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</si>
  <si>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</si>
  <si>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</si>
  <si>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</si>
  <si>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</si>
  <si>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</si>
  <si>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</si>
  <si>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</si>
  <si>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</si>
  <si>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</si>
  <si>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</si>
  <si>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</si>
  <si>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</si>
  <si>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</si>
  <si>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</si>
  <si>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</si>
  <si>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</si>
  <si>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</si>
  <si>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</si>
  <si>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</si>
  <si>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</si>
  <si>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</si>
  <si>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</si>
  <si>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</si>
  <si>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</si>
  <si>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</si>
  <si>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</si>
  <si>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</si>
  <si>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</si>
  <si>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</si>
  <si>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</si>
  <si>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</si>
  <si>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</si>
  <si>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</si>
  <si>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</si>
  <si>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</si>
  <si>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</si>
  <si>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</si>
  <si>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</si>
  <si>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</si>
  <si>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</si>
  <si>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</si>
  <si>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</si>
  <si>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</si>
  <si>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</si>
  <si>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</si>
  <si>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</si>
  <si>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</si>
  <si>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</si>
  <si>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</si>
  <si>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</si>
  <si>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</si>
  <si>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</si>
  <si>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</si>
  <si>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</si>
  <si>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</si>
  <si>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</si>
  <si>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</si>
  <si>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</si>
  <si>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</si>
  <si>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</si>
  <si>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</si>
  <si>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</si>
  <si>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</si>
  <si>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</si>
  <si>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</si>
  <si>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</si>
  <si>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</si>
  <si>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</si>
  <si>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</si>
  <si>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</si>
  <si>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</si>
  <si>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</si>
  <si>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</si>
  <si>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</si>
  <si>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</si>
  <si>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</si>
  <si>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</si>
  <si>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</si>
  <si>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</si>
  <si>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</si>
  <si>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</si>
  <si>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</si>
  <si>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</si>
  <si>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</si>
  <si>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</si>
  <si>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</si>
  <si>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</si>
  <si>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</si>
  <si>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</si>
  <si>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</si>
  <si>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</si>
  <si>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</si>
  <si>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</si>
  <si>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</si>
  <si>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</si>
  <si>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</si>
  <si>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</si>
  <si>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</si>
  <si>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</si>
  <si>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</si>
  <si>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</si>
  <si>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</si>
  <si>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</si>
  <si>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</si>
  <si>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</si>
  <si>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</si>
  <si>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</si>
  <si>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</si>
  <si>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</si>
  <si>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</si>
  <si>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</si>
  <si>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</si>
  <si>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</si>
  <si>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</si>
  <si>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</si>
  <si>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</si>
  <si>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</si>
  <si>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</si>
  <si>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</si>
  <si>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</si>
  <si>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</si>
  <si>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</si>
  <si>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</si>
  <si>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</si>
  <si>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</si>
  <si>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</si>
  <si>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</si>
  <si>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</si>
  <si>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</si>
  <si>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</si>
  <si>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</si>
  <si>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</si>
  <si>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</si>
  <si>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</si>
  <si>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</si>
  <si>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</si>
  <si>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</si>
  <si>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</si>
  <si>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</si>
  <si>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</si>
  <si>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</si>
  <si>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</si>
  <si>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</si>
  <si>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</si>
  <si>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</si>
  <si>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</si>
  <si>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</si>
  <si>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</si>
  <si>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</si>
  <si>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</si>
  <si>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</si>
  <si>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</si>
  <si>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</si>
  <si>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</si>
  <si>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</si>
  <si>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</si>
  <si>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</si>
  <si>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</si>
  <si>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</si>
  <si>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</si>
  <si>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</si>
  <si>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</si>
  <si>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</si>
  <si>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</si>
  <si>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</si>
  <si>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</si>
  <si>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</si>
  <si>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</si>
  <si>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</si>
  <si>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</si>
  <si>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</si>
  <si>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</si>
  <si>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</si>
  <si>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</si>
  <si>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</si>
  <si>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</si>
  <si>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</si>
  <si>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</si>
  <si>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</si>
  <si>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</si>
  <si>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</si>
  <si>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</si>
  <si>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</si>
  <si>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</si>
  <si>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</si>
  <si>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</si>
  <si>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</si>
  <si>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</si>
  <si>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</si>
  <si>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</si>
  <si>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</si>
  <si>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</si>
  <si>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</si>
  <si>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</si>
  <si>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</si>
  <si>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</si>
  <si>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</si>
  <si>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</si>
  <si>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</si>
  <si>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</si>
  <si>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</si>
  <si>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</si>
  <si>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</si>
  <si>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</si>
  <si>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</si>
  <si>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</si>
  <si>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</si>
  <si>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</si>
  <si>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</si>
  <si>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</si>
  <si>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</si>
  <si>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</si>
  <si>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</si>
  <si>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</si>
  <si>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</si>
  <si>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</si>
  <si>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</si>
  <si>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</si>
  <si>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</si>
  <si>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</si>
  <si>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</si>
  <si>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</si>
  <si>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</si>
  <si>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</si>
  <si>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</si>
  <si>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</si>
  <si>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</si>
  <si>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</si>
  <si>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</si>
  <si>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</si>
  <si>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</si>
  <si>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</si>
  <si>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</si>
  <si>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</si>
  <si>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</si>
  <si>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</si>
  <si>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</si>
  <si>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</si>
  <si>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</si>
  <si>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</si>
  <si>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</si>
  <si>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</si>
  <si>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</si>
  <si>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</si>
  <si>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</si>
  <si>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</si>
  <si>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</si>
  <si>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</si>
  <si>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</si>
  <si>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</si>
  <si>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</si>
  <si>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</si>
  <si>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</si>
  <si>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</si>
  <si>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</si>
  <si>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</si>
  <si>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</si>
  <si>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</si>
  <si>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</si>
  <si>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</si>
  <si>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</si>
  <si>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</si>
  <si>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</si>
  <si>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</si>
  <si>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</si>
  <si>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</si>
  <si>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</si>
  <si>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</si>
  <si>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</si>
  <si>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</si>
  <si>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</si>
  <si>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</si>
  <si>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</si>
  <si>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</si>
  <si>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</si>
  <si>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</si>
  <si>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</si>
  <si>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</si>
  <si>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</si>
  <si>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</si>
  <si>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</si>
  <si>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</si>
  <si>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</si>
  <si>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</si>
  <si>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</si>
  <si>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</si>
  <si>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</si>
  <si>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</si>
  <si>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</si>
  <si>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</si>
  <si>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</si>
  <si>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</si>
  <si>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</si>
  <si>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</si>
  <si>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</si>
  <si>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</si>
  <si>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</si>
  <si>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</si>
  <si>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</si>
  <si>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</si>
  <si>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</si>
  <si>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</si>
  <si>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</si>
  <si>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</si>
  <si>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</si>
  <si>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</si>
  <si>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</si>
  <si>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</si>
  <si>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</si>
  <si>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</si>
  <si>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</si>
  <si>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</si>
  <si>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</si>
  <si>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</si>
  <si>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</si>
  <si>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</si>
  <si>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</si>
  <si>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</si>
  <si>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</si>
  <si>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</si>
  <si>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</si>
  <si>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</si>
  <si>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</si>
  <si>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</si>
  <si>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</si>
  <si>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</si>
  <si>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</si>
  <si>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</si>
  <si>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</si>
  <si>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</si>
  <si>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</si>
  <si>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</si>
  <si>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</si>
  <si>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</si>
  <si>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</si>
  <si>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</si>
  <si>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</si>
  <si>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</si>
  <si>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</si>
  <si>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</si>
  <si>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</si>
  <si>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</si>
  <si>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</si>
  <si>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</si>
  <si>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</si>
  <si>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</si>
  <si>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</si>
  <si>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</si>
  <si>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</si>
  <si>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</si>
  <si>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</si>
  <si>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</si>
  <si>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</si>
  <si>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</si>
  <si>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</si>
  <si>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</si>
  <si>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</si>
  <si>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</si>
  <si>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</si>
  <si>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</si>
  <si>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</si>
  <si>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</si>
  <si>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</si>
  <si>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</si>
  <si>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</si>
  <si>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</si>
  <si>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</si>
  <si>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</si>
  <si>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</si>
  <si>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</si>
  <si>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</si>
  <si>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</si>
  <si>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</si>
  <si>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</si>
  <si>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</si>
  <si>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</si>
  <si>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</si>
  <si>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</si>
  <si>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</si>
  <si>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</si>
  <si>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</si>
  <si>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</si>
  <si>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</si>
  <si>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</si>
  <si>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</si>
  <si>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</si>
  <si>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</si>
  <si>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</si>
  <si>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</si>
  <si>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</si>
  <si>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</si>
  <si>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</si>
  <si>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</si>
  <si>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</si>
  <si>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</si>
  <si>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</si>
  <si>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</si>
  <si>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</si>
  <si>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</si>
  <si>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</si>
  <si>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</si>
  <si>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</si>
  <si>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</si>
  <si>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</si>
  <si>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</si>
  <si>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</si>
  <si>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</si>
  <si>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</si>
  <si>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</si>
  <si>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</si>
  <si>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</si>
  <si>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</si>
  <si>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</si>
  <si>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</si>
  <si>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</si>
  <si>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</si>
  <si>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</si>
  <si>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</si>
  <si>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</si>
  <si>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</si>
  <si>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</si>
  <si>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</si>
  <si>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</si>
  <si>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</si>
  <si>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</si>
  <si>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</si>
  <si>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</si>
  <si>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</si>
  <si>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</si>
  <si>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</si>
  <si>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</si>
  <si>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</si>
  <si>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</si>
  <si>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</si>
  <si>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</si>
  <si>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</si>
  <si>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</si>
  <si>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</si>
  <si>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</si>
  <si>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</si>
  <si>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</si>
  <si>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</si>
  <si>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</si>
  <si>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</si>
  <si>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</si>
  <si>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</si>
  <si>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</si>
  <si>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</si>
  <si>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</si>
  <si>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</si>
  <si>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</si>
  <si>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</si>
  <si>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</si>
  <si>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</si>
  <si>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</si>
  <si>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</si>
  <si>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</si>
  <si>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</si>
  <si>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</si>
  <si>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</si>
  <si>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</si>
  <si>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</si>
  <si>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</si>
  <si>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</si>
  <si>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</si>
  <si>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</si>
  <si>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</si>
  <si>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</si>
  <si>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</si>
  <si>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</si>
  <si>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</si>
  <si>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</si>
  <si>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</si>
  <si>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</si>
  <si>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</si>
  <si>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</si>
  <si>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</si>
  <si>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</si>
  <si>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</si>
  <si>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</si>
  <si>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</si>
  <si>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</si>
  <si>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</si>
  <si>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</si>
  <si>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</si>
  <si>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</si>
  <si>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</si>
  <si>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</si>
  <si>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</si>
  <si>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</si>
  <si>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</si>
  <si>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</si>
  <si>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</si>
  <si>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</si>
  <si>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</si>
  <si>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</si>
  <si>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</si>
  <si>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</si>
  <si>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</si>
  <si>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</si>
  <si>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</si>
  <si>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</si>
  <si>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</si>
  <si>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</si>
  <si>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</si>
  <si>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</si>
  <si>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</si>
  <si>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</si>
  <si>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</si>
  <si>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</si>
  <si>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</si>
  <si>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</si>
  <si>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</si>
  <si>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</si>
  <si>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</si>
  <si>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</si>
  <si>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</si>
  <si>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</si>
  <si>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</si>
  <si>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</si>
  <si>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</si>
  <si>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</si>
  <si>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</si>
  <si>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</si>
  <si>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</si>
  <si>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</si>
  <si>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</si>
  <si>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</si>
  <si>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</si>
  <si>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</si>
  <si>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</si>
  <si>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</si>
  <si>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</si>
  <si>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</si>
  <si>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</si>
  <si>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</si>
  <si>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</si>
  <si>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</si>
  <si>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</si>
  <si>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</si>
  <si>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</si>
  <si>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</si>
  <si>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</si>
  <si>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</si>
  <si>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</si>
  <si>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</si>
  <si>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</si>
  <si>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</si>
  <si>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</si>
  <si>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</si>
  <si>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</si>
  <si>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</si>
  <si>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</si>
  <si>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</si>
  <si>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</si>
  <si>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</si>
  <si>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</si>
  <si>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</si>
  <si>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</si>
  <si>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</si>
  <si>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</si>
  <si>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</si>
  <si>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</si>
  <si>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</si>
  <si>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</si>
  <si>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</si>
  <si>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</si>
  <si>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</si>
  <si>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</si>
  <si>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</si>
  <si>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</si>
  <si>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</si>
  <si>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</si>
  <si>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</si>
  <si>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</si>
  <si>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</si>
  <si>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</si>
  <si>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</si>
  <si>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</si>
  <si>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</si>
  <si>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</si>
  <si>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</si>
  <si>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</si>
  <si>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</si>
  <si>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</si>
  <si>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</si>
  <si>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</si>
  <si>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</si>
  <si>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</si>
  <si>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</si>
  <si>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</si>
  <si>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</si>
  <si>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</si>
  <si>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</si>
  <si>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</si>
  <si>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</si>
  <si>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</si>
  <si>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</si>
  <si>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</si>
  <si>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</si>
  <si>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</si>
  <si>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</si>
  <si>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</si>
  <si>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</si>
  <si>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</si>
  <si>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</si>
  <si>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</si>
  <si>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</si>
  <si>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</si>
  <si>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</si>
  <si>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</si>
  <si>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</si>
  <si>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</si>
  <si>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</si>
  <si>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</si>
  <si>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</si>
  <si>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</si>
  <si>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</si>
  <si>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</si>
  <si>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</si>
  <si>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</si>
  <si>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</si>
  <si>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</si>
  <si>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</si>
  <si>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</si>
  <si>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</si>
  <si>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</si>
  <si>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</si>
  <si>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</si>
  <si>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</si>
  <si>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</si>
  <si>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</si>
  <si>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</si>
  <si>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</si>
  <si>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</si>
  <si>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</si>
  <si>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</si>
  <si>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</si>
  <si>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</si>
  <si>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</si>
  <si>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</si>
  <si>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</si>
  <si>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</si>
  <si>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</si>
  <si>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</si>
  <si>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</si>
  <si>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</si>
  <si>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</si>
  <si>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</si>
  <si>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</si>
  <si>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</si>
  <si>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</si>
  <si>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</si>
  <si>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</si>
  <si>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</si>
  <si>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</si>
  <si>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</si>
  <si>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</si>
  <si>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</si>
  <si>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</si>
  <si>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</si>
  <si>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</si>
  <si>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</si>
  <si>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</si>
  <si>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</si>
  <si>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</si>
  <si>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</si>
  <si>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</si>
  <si>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</si>
  <si>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</si>
  <si>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</si>
  <si>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</si>
  <si>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</si>
  <si>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</si>
  <si>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</si>
  <si>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</si>
  <si>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</si>
  <si>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</si>
  <si>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</si>
  <si>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</si>
  <si>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</si>
  <si>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</si>
  <si>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</si>
  <si>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</si>
  <si>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</si>
  <si>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</si>
  <si>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</si>
  <si>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</si>
  <si>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</si>
  <si>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</si>
  <si>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</si>
  <si>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</si>
  <si>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</si>
  <si>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</si>
  <si>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</si>
  <si>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</si>
  <si>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</si>
  <si>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</si>
  <si>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</si>
  <si>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</si>
  <si>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</si>
  <si>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</si>
  <si>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</si>
  <si>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</si>
  <si>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</si>
  <si>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</si>
  <si>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</si>
  <si>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</si>
  <si>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</si>
  <si>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</si>
  <si>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</si>
  <si>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</si>
  <si>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</si>
  <si>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</si>
  <si>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</si>
  <si>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</si>
  <si>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</si>
  <si>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</si>
  <si>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</si>
  <si>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</si>
  <si>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</si>
  <si>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</si>
  <si>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</si>
  <si>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</si>
  <si>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</si>
  <si>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</si>
  <si>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</si>
  <si>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</si>
  <si>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</si>
  <si>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</si>
  <si>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</si>
  <si>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</si>
  <si>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</si>
  <si>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</si>
  <si>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</si>
  <si>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</si>
  <si>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</si>
  <si>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</si>
  <si>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</si>
  <si>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</si>
  <si>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</si>
  <si>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</si>
  <si>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</si>
  <si>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</si>
  <si>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</si>
  <si>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</si>
  <si>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</si>
  <si>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</si>
  <si>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</si>
  <si>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</si>
  <si>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</si>
  <si>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</si>
  <si>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</si>
  <si>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</si>
  <si>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</si>
  <si>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</si>
  <si>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</si>
  <si>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</si>
  <si>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</si>
  <si>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</si>
  <si>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</si>
  <si>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</si>
  <si>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</si>
  <si>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</si>
  <si>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</si>
  <si>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</si>
  <si>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</si>
  <si>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</si>
  <si>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</si>
  <si>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</si>
  <si>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</si>
  <si>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</si>
  <si>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</si>
  <si>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</si>
  <si>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</si>
  <si>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</si>
  <si>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</si>
  <si>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</si>
  <si>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</si>
  <si>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</si>
  <si>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</si>
  <si>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</si>
  <si>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</si>
  <si>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</si>
  <si>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</si>
  <si>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</si>
  <si>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</si>
  <si>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</si>
  <si>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</si>
  <si>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</si>
  <si>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</si>
  <si>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</si>
  <si>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</si>
  <si>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</si>
  <si>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</si>
  <si>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</si>
  <si>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</si>
  <si>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</si>
  <si>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</si>
  <si>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</si>
  <si>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</si>
  <si>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</si>
  <si>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</si>
  <si>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</si>
  <si>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</si>
  <si>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</si>
  <si>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</si>
  <si>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</si>
  <si>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</si>
  <si>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</si>
  <si>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</si>
  <si>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</si>
  <si>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</si>
  <si>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</si>
  <si>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</si>
  <si>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</si>
  <si>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</si>
  <si>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</si>
  <si>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</si>
  <si>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</si>
  <si>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</si>
  <si>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</si>
  <si>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</si>
  <si>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</si>
  <si>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</si>
  <si>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</si>
  <si>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</si>
  <si>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</si>
  <si>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</si>
  <si>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</si>
  <si>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</si>
  <si>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</si>
  <si>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</si>
  <si>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</si>
  <si>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</si>
  <si>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</si>
  <si>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</si>
  <si>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</si>
  <si>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</si>
  <si>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</si>
  <si>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</si>
  <si>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</si>
  <si>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</si>
  <si>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</si>
  <si>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</si>
  <si>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</si>
  <si>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</si>
  <si>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</si>
  <si>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</si>
  <si>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</si>
  <si>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</si>
  <si>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</si>
  <si>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</si>
  <si>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</si>
  <si>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</si>
  <si>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</si>
  <si>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</si>
  <si>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</si>
  <si>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</si>
  <si>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</si>
  <si>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</si>
  <si>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</si>
  <si>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</si>
  <si>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</si>
  <si>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</si>
  <si>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</si>
  <si>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</si>
  <si>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</si>
  <si>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</si>
  <si>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</si>
  <si>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</si>
  <si>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</si>
  <si>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</si>
  <si>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</si>
  <si>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</si>
  <si>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</si>
  <si>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</si>
  <si>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</si>
  <si>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</si>
  <si>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</si>
  <si>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</si>
  <si>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</si>
  <si>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</si>
  <si>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</si>
  <si>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</si>
  <si>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</si>
  <si>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</si>
  <si>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</si>
  <si>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</si>
  <si>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</si>
  <si>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</si>
  <si>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</si>
  <si>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</si>
  <si>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</si>
  <si>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</si>
  <si>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</si>
  <si>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</si>
  <si>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</si>
  <si>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</si>
  <si>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</si>
  <si>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</si>
  <si>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</si>
  <si>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</si>
  <si>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</si>
  <si>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</si>
  <si>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</si>
  <si>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</si>
  <si>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</si>
  <si>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</si>
  <si>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</si>
  <si>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</si>
  <si>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</si>
  <si>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</si>
  <si>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</si>
  <si>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</si>
  <si>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</si>
  <si>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</si>
  <si>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</si>
  <si>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</si>
  <si>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</si>
  <si>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</si>
  <si>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</si>
  <si>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</si>
  <si>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</si>
  <si>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</si>
  <si>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</si>
  <si>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</si>
  <si>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</si>
  <si>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</si>
  <si>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</si>
  <si>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</si>
  <si>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</si>
  <si>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</si>
  <si>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</si>
  <si>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</si>
  <si>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</si>
  <si>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</si>
  <si>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</si>
  <si>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</si>
  <si>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</si>
  <si>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</si>
  <si>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</si>
  <si>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</si>
  <si>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</si>
  <si>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</si>
  <si>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</si>
  <si>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</si>
  <si>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</si>
  <si>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</si>
  <si>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</si>
  <si>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</si>
  <si>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</si>
  <si>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</si>
  <si>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</si>
  <si>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</si>
  <si>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</si>
  <si>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</si>
  <si>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</si>
  <si>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</si>
  <si>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</si>
  <si>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</si>
  <si>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</si>
  <si>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</si>
  <si>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</si>
  <si>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</si>
  <si>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</si>
  <si>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</si>
  <si>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</si>
  <si>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</si>
  <si>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</si>
  <si>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</si>
  <si>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</si>
  <si>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</si>
  <si>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</si>
  <si>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</si>
  <si>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</si>
  <si>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</si>
  <si>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</si>
  <si>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</si>
  <si>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</si>
  <si>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</si>
  <si>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</si>
  <si>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</si>
  <si>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</si>
  <si>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</si>
  <si>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</si>
  <si>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</si>
  <si>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</si>
  <si>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</si>
  <si>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</si>
  <si>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</si>
  <si>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</si>
  <si>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</si>
  <si>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</si>
  <si>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</si>
  <si>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</si>
  <si>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</si>
  <si>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</si>
  <si>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</si>
  <si>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</si>
  <si>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</si>
  <si>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</si>
  <si>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</si>
  <si>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</si>
  <si>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</si>
  <si>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</si>
  <si>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</si>
  <si>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</si>
  <si>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</si>
  <si>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</si>
  <si>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</si>
  <si>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</si>
  <si>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</si>
  <si>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</si>
  <si>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</si>
  <si>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</si>
  <si>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</si>
  <si>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</si>
  <si>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</si>
  <si>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</si>
  <si>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</si>
  <si>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</si>
  <si>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</si>
  <si>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</si>
  <si>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</si>
  <si>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</si>
  <si>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</si>
  <si>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</si>
  <si>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</si>
  <si>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</si>
  <si>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</si>
  <si>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</si>
  <si>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</si>
  <si>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</si>
  <si>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</si>
  <si>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</si>
  <si>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</si>
  <si>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</si>
  <si>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</si>
  <si>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</si>
  <si>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</si>
  <si>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</si>
  <si>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</si>
  <si>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</si>
  <si>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</si>
  <si>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</si>
  <si>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</si>
  <si>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</si>
  <si>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</si>
  <si>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</si>
  <si>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</si>
  <si>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</si>
  <si>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</si>
  <si>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</si>
  <si>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</si>
  <si>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</si>
  <si>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</si>
  <si>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</si>
  <si>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</si>
  <si>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</si>
  <si>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</si>
  <si>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</si>
  <si>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</si>
  <si>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</si>
  <si>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</si>
  <si>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</si>
  <si>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</si>
  <si>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</si>
  <si>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</si>
  <si>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</si>
  <si>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</si>
  <si>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</si>
  <si>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</si>
  <si>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</si>
  <si>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</si>
  <si>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</si>
  <si>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</si>
  <si>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</si>
  <si>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</si>
  <si>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</si>
  <si>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</si>
  <si>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</si>
  <si>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</si>
  <si>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</si>
  <si>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</si>
  <si>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</si>
  <si>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</si>
  <si>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</si>
  <si>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</si>
  <si>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</si>
  <si>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</si>
  <si>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</si>
  <si>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</si>
  <si>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</si>
  <si>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</si>
  <si>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</si>
  <si>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</si>
  <si>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</si>
  <si>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</si>
  <si>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</si>
  <si>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</si>
  <si>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</si>
  <si>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</si>
  <si>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</si>
  <si>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</si>
  <si>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</si>
  <si>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</si>
  <si>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</si>
  <si>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</si>
  <si>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</si>
  <si>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</si>
  <si>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</si>
  <si>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</si>
  <si>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</si>
  <si>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</si>
  <si>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</si>
  <si>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</si>
  <si>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</si>
  <si>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</si>
  <si>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</si>
  <si>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</si>
  <si>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</si>
  <si>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</si>
  <si>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</si>
  <si>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</si>
  <si>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</si>
  <si>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</si>
  <si>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</si>
  <si>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</si>
  <si>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</si>
  <si>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</si>
  <si>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</si>
  <si>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</si>
  <si>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</si>
  <si>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</si>
  <si>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</si>
  <si>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</si>
  <si>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</si>
  <si>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</si>
  <si>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</si>
  <si>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</si>
  <si>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</si>
  <si>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</si>
  <si>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</si>
  <si>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</si>
  <si>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</si>
  <si>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</si>
  <si>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</si>
  <si>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</si>
  <si>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</si>
  <si>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</si>
  <si>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</si>
  <si>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</si>
  <si>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</si>
  <si>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</si>
  <si>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</si>
  <si>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</si>
  <si>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</si>
  <si>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</si>
  <si>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</si>
  <si>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</si>
  <si>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</si>
  <si>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</si>
  <si>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</si>
  <si>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</si>
  <si>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</si>
  <si>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</si>
  <si>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</si>
  <si>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</si>
  <si>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</si>
  <si>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</si>
  <si>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</si>
  <si>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</si>
  <si>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</si>
  <si>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</si>
  <si>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</si>
  <si>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</si>
  <si>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</si>
  <si>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</si>
  <si>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</si>
  <si>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</si>
  <si>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</si>
  <si>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</si>
  <si>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</si>
  <si>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</si>
  <si>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</si>
  <si>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</si>
  <si>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</si>
  <si>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</si>
  <si>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</si>
  <si>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</si>
  <si>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</si>
  <si>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</si>
  <si>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</si>
  <si>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</si>
  <si>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</si>
  <si>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</si>
  <si>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</si>
  <si>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</si>
  <si>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</si>
  <si>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</si>
  <si>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</si>
  <si>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</si>
  <si>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</si>
  <si>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</si>
  <si>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</si>
  <si>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</si>
  <si>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</si>
  <si>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</si>
  <si>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</si>
  <si>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</si>
  <si>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</si>
  <si>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</si>
  <si>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</si>
  <si>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</si>
  <si>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</si>
  <si>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</si>
  <si>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</si>
  <si>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</si>
  <si>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</si>
  <si>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</si>
  <si>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</si>
  <si>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</si>
  <si>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</si>
  <si>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</si>
  <si>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</si>
  <si>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</si>
  <si>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</si>
  <si>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</si>
  <si>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</si>
  <si>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</si>
  <si>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</si>
  <si>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</si>
  <si>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</si>
  <si>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</si>
  <si>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</si>
  <si>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</si>
  <si>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</si>
  <si>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</si>
  <si>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</si>
  <si>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</si>
  <si>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</si>
  <si>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</si>
  <si>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</si>
  <si>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</si>
  <si>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</si>
  <si>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</si>
  <si>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</si>
  <si>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</si>
  <si>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</si>
  <si>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</si>
  <si>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</si>
  <si>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</si>
  <si>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</si>
  <si>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</si>
  <si>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</si>
  <si>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</si>
  <si>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</si>
  <si>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</si>
  <si>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</si>
  <si>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</si>
  <si>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</si>
  <si>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</si>
  <si>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</si>
  <si>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</si>
  <si>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</si>
  <si>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</si>
  <si>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</si>
  <si>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</si>
  <si>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</si>
  <si>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</si>
  <si>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</si>
  <si>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</si>
  <si>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</si>
  <si>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</si>
  <si>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</si>
  <si>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</si>
  <si>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</si>
  <si>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</si>
  <si>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</si>
  <si>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</si>
  <si>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</si>
  <si>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</si>
  <si>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</si>
  <si>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</si>
  <si>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</si>
  <si>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</si>
  <si>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</si>
  <si>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</si>
  <si>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</si>
  <si>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</si>
  <si>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</si>
  <si>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</si>
  <si>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</si>
  <si>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</si>
  <si>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</si>
  <si>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</si>
  <si>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</si>
  <si>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</si>
  <si>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</si>
  <si>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</si>
  <si>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</si>
  <si>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</si>
  <si>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</si>
  <si>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</si>
  <si>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</si>
  <si>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</si>
  <si>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</si>
  <si>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</si>
  <si>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</si>
  <si>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</si>
  <si>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</si>
  <si>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</si>
  <si>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</si>
  <si>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</si>
  <si>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</si>
  <si>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</si>
  <si>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</si>
  <si>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</si>
  <si>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</si>
  <si>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</si>
  <si>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</si>
  <si>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</si>
  <si>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</si>
  <si>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</si>
  <si>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</si>
  <si>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</si>
  <si>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</si>
  <si>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</si>
  <si>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</si>
  <si>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</si>
  <si>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</si>
  <si>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</si>
  <si>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</si>
  <si>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</si>
  <si>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</si>
  <si>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</si>
  <si>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</si>
  <si>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</si>
  <si>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</si>
  <si>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</si>
  <si>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</si>
  <si>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</si>
  <si>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</si>
  <si>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</si>
  <si>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</si>
  <si>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</si>
  <si>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</si>
  <si>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</si>
  <si>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</si>
  <si>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</si>
  <si>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</si>
  <si>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</si>
  <si>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</si>
  <si>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</si>
  <si>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</si>
  <si>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</si>
  <si>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</si>
  <si>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</si>
  <si>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</si>
  <si>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</si>
  <si>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</si>
  <si>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</si>
  <si>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</si>
  <si>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</si>
  <si>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</si>
  <si>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</si>
  <si>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</si>
  <si>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</si>
  <si>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</si>
  <si>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</si>
  <si>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</si>
  <si>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</si>
  <si>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</si>
  <si>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</si>
  <si>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</si>
  <si>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</si>
  <si>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</si>
  <si>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</si>
  <si>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</si>
  <si>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</si>
  <si>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</si>
  <si>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</si>
  <si>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</si>
  <si>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</si>
  <si>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</si>
  <si>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</si>
  <si>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</si>
  <si>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</si>
  <si>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</si>
  <si>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</si>
  <si>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</si>
  <si>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</si>
  <si>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</si>
  <si>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</si>
  <si>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</si>
  <si>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</si>
  <si>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</si>
  <si>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</si>
  <si>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</si>
  <si>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</si>
  <si>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</si>
  <si>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</si>
  <si>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</si>
  <si>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</si>
  <si>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</si>
  <si>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</si>
  <si>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</si>
  <si>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</si>
  <si>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</si>
  <si>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</si>
  <si>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</si>
  <si>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</si>
  <si>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</si>
  <si>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</si>
  <si>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</si>
  <si>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</si>
  <si>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</si>
  <si>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</si>
  <si>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</si>
  <si>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</si>
  <si>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</si>
  <si>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</si>
  <si>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</si>
  <si>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</si>
  <si>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</si>
  <si>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</si>
  <si>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</si>
  <si>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</si>
  <si>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</si>
  <si>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</si>
  <si>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</si>
  <si>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</si>
  <si>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</si>
  <si>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</si>
  <si>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</si>
  <si>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</si>
  <si>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</si>
  <si>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</si>
  <si>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</si>
  <si>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</si>
  <si>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</si>
  <si>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</si>
  <si>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</si>
  <si>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</si>
  <si>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</si>
  <si>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</si>
  <si>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</si>
  <si>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</si>
  <si>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</si>
  <si>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</si>
  <si>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</si>
  <si>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</si>
  <si>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</si>
  <si>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</si>
  <si>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</si>
  <si>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</si>
  <si>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</si>
  <si>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</si>
  <si>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</si>
  <si>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</si>
  <si>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</si>
  <si>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</si>
  <si>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</si>
  <si>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</si>
  <si>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</si>
  <si>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</si>
  <si>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</si>
  <si>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</si>
  <si>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</si>
  <si>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</si>
  <si>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</si>
  <si>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</si>
  <si>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</si>
  <si>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</si>
  <si>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</si>
  <si>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</si>
  <si>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</si>
  <si>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</si>
  <si>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</si>
  <si>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</si>
  <si>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</si>
  <si>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</si>
  <si>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</si>
  <si>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</si>
  <si>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</si>
  <si>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</si>
  <si>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</si>
  <si>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</si>
  <si>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</si>
  <si>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</si>
  <si>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</si>
  <si>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</si>
  <si>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</si>
  <si>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</si>
  <si>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</si>
  <si>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</si>
  <si>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</si>
  <si>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</si>
  <si>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</si>
  <si>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</si>
  <si>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</si>
  <si>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</si>
  <si>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</si>
  <si>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</si>
  <si>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</si>
  <si>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</si>
  <si>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</si>
  <si>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</si>
  <si>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</si>
  <si>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</si>
  <si>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</si>
  <si>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</si>
  <si>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</si>
  <si>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</si>
  <si>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</si>
  <si>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</si>
  <si>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</si>
  <si>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</si>
  <si>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</si>
  <si>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</si>
  <si>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</si>
  <si>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</si>
  <si>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</si>
  <si>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</si>
  <si>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</si>
  <si>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</si>
  <si>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</si>
  <si>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</si>
  <si>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</si>
  <si>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</si>
  <si>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</si>
  <si>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</si>
  <si>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</si>
  <si>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</si>
  <si>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</si>
  <si>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</si>
  <si>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</si>
  <si>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</si>
  <si>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</si>
  <si>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</si>
  <si>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</si>
  <si>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</si>
  <si>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</si>
  <si>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</si>
  <si>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</si>
  <si>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</si>
  <si>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</si>
  <si>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</si>
  <si>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</si>
  <si>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</si>
  <si>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</si>
  <si>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</si>
  <si>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</si>
  <si>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</si>
  <si>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</si>
  <si>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</si>
  <si>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</si>
  <si>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</si>
  <si>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</si>
  <si>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</si>
  <si>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</si>
  <si>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</si>
  <si>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</si>
  <si>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</si>
  <si>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</si>
  <si>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</si>
  <si>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</si>
  <si>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</si>
  <si>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</si>
  <si>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</si>
  <si>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</si>
  <si>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</si>
  <si>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</si>
  <si>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</si>
  <si>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</si>
  <si>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</si>
  <si>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</si>
  <si>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</si>
  <si>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</si>
  <si>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</si>
  <si>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</si>
  <si>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</si>
  <si>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</si>
  <si>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</si>
  <si>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</si>
  <si>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</si>
  <si>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</si>
  <si>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</si>
  <si>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</si>
  <si>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</si>
  <si>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</si>
  <si>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</si>
  <si>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</si>
  <si>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</si>
  <si>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</si>
  <si>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</si>
  <si>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</si>
  <si>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</si>
  <si>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</si>
  <si>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</si>
  <si>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</si>
  <si>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</si>
  <si>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</si>
  <si>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</si>
  <si>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</si>
  <si>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</si>
  <si>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</si>
  <si>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</si>
  <si>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</si>
  <si>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</si>
  <si>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</si>
  <si>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</si>
  <si>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</si>
  <si>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</si>
  <si>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</si>
  <si>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</si>
  <si>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</si>
  <si>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</si>
  <si>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</si>
  <si>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</si>
  <si>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</si>
  <si>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</si>
  <si>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</si>
  <si>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</si>
  <si>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</si>
  <si>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</si>
  <si>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</si>
  <si>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</si>
  <si>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</si>
  <si>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</si>
  <si>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</si>
  <si>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</si>
  <si>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</si>
  <si>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</si>
  <si>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</si>
  <si>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</si>
  <si>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</si>
  <si>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</si>
  <si>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</si>
  <si>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</si>
  <si>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</si>
  <si>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</si>
  <si>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</si>
  <si>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</si>
  <si>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</si>
  <si>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</si>
  <si>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</si>
  <si>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</si>
  <si>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</si>
  <si>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</si>
  <si>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</si>
  <si>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</si>
  <si>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</si>
  <si>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</si>
  <si>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</si>
  <si>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</si>
  <si>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</si>
  <si>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</si>
  <si>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</si>
  <si>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</si>
  <si>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</si>
  <si>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</si>
  <si>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</si>
  <si>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</si>
  <si>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</si>
  <si>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</si>
  <si>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</si>
  <si>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</si>
  <si>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</si>
  <si>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</si>
  <si>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</si>
  <si>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</si>
  <si>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</si>
  <si>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</si>
  <si>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</si>
  <si>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</si>
  <si>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</si>
  <si>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</si>
  <si>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</si>
  <si>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</si>
  <si>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</si>
  <si>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</si>
  <si>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</si>
  <si>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</si>
  <si>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</si>
  <si>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</si>
  <si>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</si>
  <si>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</si>
  <si>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</si>
  <si>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</si>
  <si>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</si>
  <si>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</si>
  <si>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</si>
  <si>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</si>
  <si>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</si>
  <si>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</si>
  <si>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</si>
  <si>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</si>
  <si>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</si>
  <si>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</si>
  <si>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</si>
  <si>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</si>
  <si>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</si>
  <si>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</si>
  <si>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</si>
  <si>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</si>
  <si>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</si>
  <si>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</si>
  <si>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</si>
  <si>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</si>
  <si>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</si>
  <si>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</si>
  <si>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</si>
  <si>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</si>
  <si>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</si>
  <si>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</si>
  <si>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</si>
  <si>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</si>
  <si>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</si>
  <si>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</si>
  <si>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</si>
  <si>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</si>
  <si>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</si>
  <si>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</si>
  <si>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</si>
  <si>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</si>
  <si>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</si>
  <si>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</si>
  <si>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</si>
  <si>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</si>
  <si>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</si>
  <si>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</si>
  <si>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</si>
  <si>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</si>
  <si>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</si>
  <si>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</si>
  <si>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</si>
  <si>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</si>
  <si>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</si>
  <si>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</si>
  <si>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</si>
  <si>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</si>
  <si>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</si>
  <si>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</si>
  <si>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</si>
  <si>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</si>
  <si>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</si>
  <si>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</si>
  <si>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</si>
  <si>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</si>
  <si>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</si>
  <si>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</si>
  <si>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</si>
  <si>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</si>
  <si>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</si>
  <si>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</si>
  <si>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</si>
  <si>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</si>
  <si>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</si>
  <si>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</si>
  <si>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</si>
  <si>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</si>
  <si>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</si>
  <si>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</si>
  <si>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</si>
  <si>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</si>
  <si>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</si>
  <si>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</si>
  <si>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</si>
  <si>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</si>
  <si>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</si>
  <si>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</si>
  <si>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</si>
  <si>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</si>
  <si>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</si>
  <si>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</si>
  <si>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</si>
  <si>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</si>
  <si>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</si>
  <si>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</si>
  <si>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</si>
  <si>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</si>
  <si>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</si>
  <si>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</si>
  <si>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</si>
  <si>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</si>
  <si>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</si>
  <si>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</si>
  <si>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</si>
  <si>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</si>
  <si>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</si>
  <si>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</si>
  <si>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</si>
  <si>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</si>
  <si>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</si>
  <si>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</si>
  <si>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</si>
  <si>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</si>
  <si>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</si>
  <si>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</si>
  <si>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</si>
  <si>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</si>
  <si>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</si>
  <si>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</si>
  <si>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</si>
  <si>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</si>
  <si>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</si>
  <si>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</si>
  <si>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</si>
  <si>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</si>
  <si>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</si>
  <si>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</si>
  <si>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</si>
  <si>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</si>
  <si>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</si>
  <si>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</si>
  <si>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</si>
  <si>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</si>
  <si>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</si>
  <si>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</si>
  <si>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</si>
  <si>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</si>
  <si>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</si>
  <si>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</si>
  <si>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</si>
  <si>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</si>
  <si>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</si>
  <si>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</si>
  <si>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</si>
  <si>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</si>
  <si>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</si>
  <si>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</si>
  <si>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</si>
  <si>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</si>
  <si>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</si>
  <si>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</si>
  <si>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</si>
  <si>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</si>
  <si>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</si>
  <si>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</si>
  <si>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</si>
  <si>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</si>
  <si>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</si>
  <si>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</si>
  <si>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</si>
  <si>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</si>
  <si>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</si>
  <si>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</si>
  <si>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</si>
  <si>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</si>
  <si>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</si>
  <si>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</si>
  <si>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</si>
  <si>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</si>
  <si>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</si>
  <si>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</si>
  <si>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</si>
  <si>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</si>
  <si>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</si>
  <si>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</si>
  <si>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</si>
  <si>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</si>
  <si>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</si>
  <si>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</si>
  <si>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</si>
  <si>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</si>
  <si>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</si>
  <si>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</si>
  <si>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</si>
  <si>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</si>
  <si>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</si>
  <si>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</si>
  <si>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</si>
  <si>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</si>
  <si>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</si>
  <si>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</si>
  <si>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</si>
  <si>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</si>
  <si>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</si>
  <si>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</si>
  <si>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</si>
  <si>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</si>
  <si>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</si>
  <si>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</si>
  <si>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</si>
  <si>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</si>
  <si>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</si>
  <si>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</si>
  <si>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</si>
  <si>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</si>
  <si>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</si>
  <si>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</si>
  <si>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</si>
  <si>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</si>
  <si>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</si>
  <si>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</si>
  <si>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</si>
  <si>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</si>
  <si>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</si>
  <si>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</si>
  <si>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</si>
  <si>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</si>
  <si>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</si>
  <si>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</si>
  <si>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</si>
  <si>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</si>
  <si>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</si>
  <si>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</si>
  <si>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</si>
  <si>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</si>
  <si>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</si>
  <si>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</si>
  <si>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</si>
  <si>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</si>
  <si>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</si>
  <si>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</si>
  <si>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</si>
  <si>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</si>
  <si>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</si>
  <si>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</si>
  <si>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</si>
  <si>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</si>
  <si>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</si>
  <si>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</si>
  <si>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</si>
  <si>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</si>
  <si>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</si>
  <si>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</si>
  <si>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</si>
  <si>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</si>
  <si>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</si>
  <si>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</si>
  <si>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</si>
  <si>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</si>
  <si>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</si>
  <si>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</si>
  <si>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</si>
  <si>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</si>
  <si>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</si>
  <si>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</si>
  <si>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</si>
  <si>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</si>
  <si>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</si>
  <si>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</si>
  <si>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</si>
  <si>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</si>
  <si>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</si>
  <si>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</si>
  <si>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</si>
  <si>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</si>
  <si>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</si>
  <si>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</si>
  <si>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</si>
  <si>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</si>
  <si>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</si>
  <si>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</si>
  <si>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</si>
  <si>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</si>
  <si>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</si>
  <si>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</si>
  <si>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</si>
  <si>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</si>
  <si>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</si>
  <si>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</si>
  <si>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</si>
  <si>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</si>
  <si>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</si>
  <si>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</si>
  <si>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</si>
  <si>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</si>
  <si>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</si>
  <si>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</si>
  <si>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</si>
  <si>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</si>
  <si>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</si>
  <si>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</si>
  <si>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</si>
  <si>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</si>
  <si>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</si>
  <si>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</si>
  <si>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</si>
  <si>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</si>
  <si>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</si>
  <si>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</si>
  <si>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</si>
  <si>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</si>
  <si>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</si>
  <si>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</si>
  <si>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</si>
  <si>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</si>
  <si>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</si>
  <si>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</si>
  <si>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</si>
  <si>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</si>
  <si>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</si>
  <si>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</si>
  <si>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</si>
  <si>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</si>
  <si>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</si>
  <si>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</si>
  <si>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</si>
  <si>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</si>
  <si>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</si>
  <si>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</si>
  <si>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</si>
  <si>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</si>
  <si>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</si>
  <si>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</si>
  <si>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</si>
  <si>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</si>
  <si>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</si>
  <si>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</si>
  <si>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</si>
  <si>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</si>
  <si>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</si>
  <si>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</si>
  <si>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</si>
  <si>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</si>
  <si>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</si>
  <si>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</si>
  <si>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</si>
  <si>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</si>
  <si>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</si>
  <si>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</si>
  <si>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</si>
  <si>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</si>
  <si>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</si>
  <si>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</si>
  <si>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</si>
  <si>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</si>
  <si>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</si>
  <si>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</si>
  <si>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</si>
  <si>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</si>
  <si>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</si>
  <si>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</si>
  <si>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</si>
  <si>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</si>
  <si>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</si>
  <si>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</si>
  <si>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</si>
  <si>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</si>
  <si>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</si>
  <si>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</si>
  <si>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</si>
  <si>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</si>
  <si>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</si>
  <si>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</si>
  <si>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</si>
  <si>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</si>
  <si>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</si>
  <si>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</si>
  <si>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</si>
  <si>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</si>
  <si>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</si>
  <si>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</si>
  <si>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</si>
  <si>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</si>
  <si>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</si>
  <si>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</si>
  <si>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</si>
  <si>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</si>
  <si>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</si>
  <si>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</si>
  <si>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</si>
  <si>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</si>
  <si>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</si>
  <si>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</si>
  <si>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</si>
  <si>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</si>
  <si>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</si>
  <si>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</si>
  <si>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</si>
  <si>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</si>
  <si>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</si>
  <si>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</si>
  <si>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</si>
  <si>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</si>
  <si>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</si>
  <si>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</si>
  <si>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</si>
  <si>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</si>
  <si>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</si>
  <si>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</si>
  <si>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</si>
  <si>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</si>
  <si>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</si>
  <si>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</si>
  <si>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</si>
  <si>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</si>
  <si>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</si>
  <si>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</si>
  <si>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</si>
  <si>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</si>
  <si>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</si>
  <si>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</si>
  <si>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</si>
  <si>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</si>
  <si>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</si>
  <si>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</si>
  <si>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</si>
  <si>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</si>
  <si>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</si>
  <si>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</si>
  <si>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</si>
  <si>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</si>
  <si>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</si>
  <si>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</si>
  <si>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</si>
  <si>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</si>
  <si>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</si>
  <si>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</si>
  <si>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</si>
  <si>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</si>
  <si>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</si>
  <si>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</si>
  <si>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</si>
  <si>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</si>
  <si>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</si>
  <si>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</si>
  <si>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</si>
  <si>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</si>
  <si>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</si>
  <si>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</si>
  <si>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</si>
  <si>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</si>
  <si>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</si>
  <si>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</si>
  <si>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</si>
  <si>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</si>
  <si>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</si>
  <si>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</si>
  <si>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</si>
  <si>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</si>
  <si>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</si>
  <si>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</si>
  <si>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</si>
  <si>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</si>
  <si>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</si>
  <si>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</si>
  <si>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</si>
  <si>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</si>
  <si>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</si>
  <si>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</si>
  <si>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</si>
  <si>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</si>
  <si>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</si>
  <si>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</si>
  <si>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</si>
  <si>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</si>
  <si>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</si>
  <si>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</si>
  <si>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</si>
  <si>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</si>
  <si>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</si>
  <si>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</si>
  <si>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</si>
  <si>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</si>
  <si>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</si>
  <si>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</si>
  <si>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</si>
  <si>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</si>
  <si>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</si>
  <si>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</si>
  <si>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</si>
  <si>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</si>
  <si>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</si>
  <si>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</si>
  <si>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</si>
  <si>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</si>
  <si>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</si>
  <si>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</si>
  <si>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</si>
  <si>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</si>
  <si>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</si>
  <si>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</si>
  <si>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</si>
  <si>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</si>
  <si>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</si>
  <si>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</si>
  <si>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</si>
  <si>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</si>
  <si>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</si>
  <si>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</si>
  <si>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</si>
  <si>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</si>
  <si>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</si>
  <si>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</si>
  <si>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</si>
  <si>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</si>
  <si>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</si>
  <si>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</si>
  <si>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</si>
  <si>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</si>
  <si>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</si>
  <si>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</si>
  <si>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</si>
  <si>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</si>
  <si>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</si>
  <si>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</si>
  <si>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</si>
  <si>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</si>
  <si>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</si>
  <si>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</si>
  <si>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</si>
  <si>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</si>
  <si>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</si>
  <si>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</si>
  <si>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</si>
  <si>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</si>
  <si>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</si>
  <si>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</si>
  <si>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</si>
  <si>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</si>
  <si>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</si>
  <si>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</si>
  <si>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</si>
  <si>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</si>
  <si>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</si>
  <si>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</si>
  <si>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</si>
  <si>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</si>
  <si>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</si>
  <si>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</si>
  <si>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</si>
  <si>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</si>
  <si>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</si>
  <si>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</si>
  <si>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</si>
  <si>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</si>
  <si>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</si>
  <si>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</si>
  <si>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</si>
  <si>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</si>
  <si>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</si>
  <si>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</si>
  <si>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</si>
  <si>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</si>
  <si>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</si>
  <si>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</si>
  <si>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</si>
  <si>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</si>
  <si>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</si>
  <si>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</si>
  <si>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</si>
  <si>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</si>
  <si>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</si>
  <si>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</si>
  <si>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</si>
  <si>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</si>
  <si>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</si>
  <si>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</si>
  <si>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</si>
  <si>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</si>
  <si>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</si>
  <si>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</si>
  <si>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</si>
  <si>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</si>
  <si>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</si>
  <si>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</si>
  <si>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</si>
  <si>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</si>
  <si>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</si>
  <si>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</si>
  <si>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</si>
  <si>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</si>
  <si>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</si>
  <si>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</si>
  <si>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</si>
  <si>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</si>
  <si>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</si>
  <si>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</si>
  <si>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</si>
  <si>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</si>
  <si>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</si>
  <si>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</si>
  <si>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</si>
  <si>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</si>
  <si>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</si>
  <si>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</si>
  <si>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</si>
  <si>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</si>
  <si>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</si>
  <si>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</si>
  <si>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</si>
  <si>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</si>
  <si>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</si>
  <si>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</si>
  <si>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</si>
  <si>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</si>
  <si>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</si>
  <si>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</si>
  <si>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</si>
  <si>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</si>
  <si>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</si>
  <si>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</si>
  <si>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</si>
  <si>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</si>
  <si>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</si>
  <si>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</si>
  <si>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</si>
  <si>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</si>
  <si>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</si>
  <si>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</si>
  <si>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</si>
  <si>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</si>
  <si>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</si>
  <si>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</si>
  <si>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</si>
  <si>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</si>
  <si>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</si>
  <si>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</si>
  <si>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</si>
  <si>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</si>
  <si>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</si>
  <si>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</si>
  <si>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</si>
  <si>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</si>
  <si>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</si>
  <si>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</si>
  <si>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</si>
  <si>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</si>
  <si>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</si>
  <si>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</si>
  <si>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</si>
  <si>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</si>
  <si>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</si>
  <si>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</si>
  <si>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</si>
  <si>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</si>
  <si>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</si>
  <si>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</si>
  <si>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</si>
  <si>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</si>
  <si>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</si>
  <si>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</si>
  <si>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</si>
  <si>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</si>
  <si>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</si>
  <si>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</si>
  <si>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</si>
  <si>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</si>
  <si>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</si>
  <si>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</si>
  <si>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</si>
  <si>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</si>
  <si>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</si>
  <si>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</si>
  <si>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</si>
  <si>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</si>
  <si>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</si>
  <si>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</si>
  <si>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</si>
  <si>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</si>
  <si>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</si>
  <si>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</si>
  <si>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</si>
  <si>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</si>
  <si>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</si>
  <si>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</si>
  <si>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</si>
  <si>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</si>
  <si>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</si>
  <si>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</si>
  <si>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</si>
  <si>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</si>
  <si>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</si>
  <si>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</si>
  <si>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</si>
  <si>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</si>
  <si>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</si>
  <si>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</si>
  <si>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</si>
  <si>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</si>
  <si>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</si>
  <si>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</si>
  <si>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</si>
  <si>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</si>
  <si>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</si>
  <si>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</si>
  <si>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</si>
  <si>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</si>
  <si>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</si>
  <si>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</si>
  <si>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</si>
  <si>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</si>
  <si>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</si>
  <si>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</si>
  <si>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</si>
  <si>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</si>
  <si>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</si>
  <si>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</si>
  <si>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</si>
  <si>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</si>
  <si>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</si>
  <si>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</si>
  <si>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</si>
  <si>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</si>
  <si>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</si>
  <si>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</si>
  <si>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</si>
  <si>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</si>
  <si>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</si>
  <si>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</si>
  <si>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</si>
  <si>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</si>
  <si>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</si>
  <si>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</si>
  <si>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</si>
  <si>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</si>
  <si>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</si>
  <si>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</si>
  <si>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</si>
  <si>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</si>
  <si>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</si>
  <si>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</si>
  <si>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</si>
  <si>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</si>
  <si>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</si>
  <si>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</si>
  <si>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</si>
  <si>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</si>
  <si>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</si>
  <si>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</si>
  <si>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</si>
  <si>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</si>
  <si>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</si>
  <si>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</si>
  <si>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</si>
  <si>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</si>
  <si>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</si>
  <si>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</si>
  <si>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</si>
  <si>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</si>
  <si>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</si>
  <si>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</si>
  <si>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</si>
  <si>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</si>
  <si>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</si>
  <si>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</si>
  <si>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</si>
  <si>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</si>
  <si>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</si>
  <si>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</si>
  <si>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</si>
  <si>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</si>
  <si>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</si>
  <si>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</si>
  <si>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</si>
  <si>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</si>
  <si>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</si>
  <si>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</si>
  <si>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</si>
  <si>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</si>
  <si>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</si>
  <si>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</si>
  <si>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</si>
  <si>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</si>
  <si>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</si>
  <si>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</si>
  <si>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</si>
  <si>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</si>
  <si>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</si>
  <si>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</si>
  <si>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</si>
  <si>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</si>
  <si>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</si>
  <si>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</si>
  <si>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</si>
  <si>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</si>
  <si>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</si>
  <si>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</si>
  <si>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</si>
  <si>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</si>
  <si>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</si>
  <si>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</si>
  <si>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</si>
  <si>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</si>
  <si>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</si>
  <si>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</si>
  <si>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</si>
  <si>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</si>
  <si>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</si>
  <si>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</si>
  <si>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</si>
  <si>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</si>
  <si>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</si>
  <si>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</si>
  <si>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</si>
  <si>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</si>
  <si>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</si>
  <si>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</si>
  <si>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</si>
  <si>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</si>
  <si>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</si>
  <si>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</si>
  <si>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</si>
  <si>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</si>
  <si>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</si>
  <si>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</si>
  <si>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</si>
  <si>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</si>
  <si>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</si>
  <si>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</si>
  <si>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</si>
  <si>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</si>
  <si>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</si>
  <si>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</si>
  <si>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</si>
  <si>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</si>
  <si>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</si>
  <si>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</si>
  <si>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</si>
  <si>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</si>
  <si>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</si>
  <si>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</si>
  <si>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</si>
  <si>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</si>
  <si>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</si>
  <si>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</si>
  <si>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</si>
  <si>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</si>
  <si>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</si>
  <si>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</si>
  <si>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</si>
  <si>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</si>
  <si>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</si>
  <si>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</si>
  <si>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</si>
  <si>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</si>
  <si>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</si>
  <si>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</si>
  <si>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</si>
  <si>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</si>
  <si>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</si>
  <si>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</si>
  <si>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</si>
  <si>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</si>
  <si>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</si>
  <si>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</si>
  <si>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</si>
  <si>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</si>
  <si>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</si>
  <si>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</si>
  <si>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</si>
  <si>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</si>
  <si>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</si>
  <si>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</si>
  <si>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</si>
  <si>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</si>
  <si>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</si>
  <si>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</si>
  <si>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</si>
  <si>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</si>
  <si>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</si>
  <si>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</si>
  <si>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</si>
  <si>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</si>
  <si>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</si>
  <si>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</si>
  <si>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</si>
  <si>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</si>
  <si>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</si>
  <si>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</si>
  <si>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</si>
  <si>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</si>
  <si>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</si>
  <si>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</si>
  <si>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</si>
  <si>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</si>
  <si>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</si>
  <si>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</si>
  <si>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</si>
  <si>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</si>
  <si>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</si>
  <si>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</si>
  <si>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</si>
  <si>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</si>
  <si>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</si>
  <si>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</si>
  <si>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</si>
  <si>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</si>
  <si>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</si>
  <si>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</si>
  <si>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</si>
  <si>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</si>
  <si>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</si>
  <si>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</si>
  <si>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</si>
  <si>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</si>
  <si>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</si>
  <si>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</si>
  <si>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</si>
  <si>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</si>
  <si>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</si>
  <si>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</si>
  <si>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</si>
  <si>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</si>
  <si>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</si>
  <si>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</si>
  <si>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</si>
  <si>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</si>
  <si>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</si>
  <si>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</si>
  <si>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</si>
  <si>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</si>
  <si>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</si>
  <si>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</si>
  <si>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</si>
  <si>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</si>
  <si>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</si>
  <si>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</si>
  <si>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</si>
  <si>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</si>
  <si>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</si>
  <si>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</si>
  <si>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</si>
  <si>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</si>
  <si>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</si>
  <si>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</si>
  <si>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</si>
  <si>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</si>
  <si>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</si>
  <si>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</si>
  <si>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</si>
  <si>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</si>
  <si>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</si>
  <si>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</si>
  <si>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</si>
  <si>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</si>
  <si>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</si>
  <si>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</si>
  <si>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</si>
  <si>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</si>
  <si>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</si>
  <si>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</si>
  <si>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</si>
  <si>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</si>
  <si>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</si>
  <si>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</si>
  <si>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</si>
  <si>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</si>
  <si>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</si>
  <si>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</si>
  <si>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</si>
  <si>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</si>
  <si>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</si>
  <si>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</si>
  <si>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</si>
  <si>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</si>
  <si>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</si>
  <si>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</si>
  <si>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</si>
  <si>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</si>
  <si>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</si>
  <si>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</si>
  <si>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</si>
  <si>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</si>
  <si>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</si>
  <si>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</si>
  <si>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</si>
  <si>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</si>
  <si>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</si>
  <si>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</si>
  <si>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</si>
  <si>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</si>
  <si>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</si>
  <si>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</si>
  <si>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</si>
  <si>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</si>
  <si>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</si>
  <si>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</si>
  <si>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</si>
  <si>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</si>
  <si>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</si>
  <si>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</si>
  <si>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</si>
  <si>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</si>
  <si>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</si>
  <si>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</si>
  <si>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</si>
  <si>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</si>
  <si>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</si>
  <si>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</si>
  <si>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</si>
  <si>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</si>
  <si>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</si>
  <si>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</si>
  <si>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</si>
  <si>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</si>
  <si>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</si>
  <si>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</si>
  <si>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</si>
  <si>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</si>
  <si>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</si>
  <si>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</si>
  <si>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</si>
  <si>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</si>
  <si>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</si>
  <si>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</si>
  <si>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</si>
  <si>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</si>
  <si>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</si>
  <si>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</si>
  <si>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</si>
  <si>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</si>
  <si>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</si>
  <si>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</si>
  <si>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</si>
  <si>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</si>
  <si>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</si>
  <si>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</si>
  <si>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</si>
  <si>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</si>
  <si>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</si>
  <si>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</si>
  <si>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</si>
  <si>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</si>
  <si>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</si>
  <si>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</si>
  <si>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</si>
  <si>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</si>
  <si>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</si>
  <si>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</si>
  <si>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</si>
  <si>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</si>
  <si>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</si>
  <si>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</si>
  <si>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</si>
  <si>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</si>
  <si>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</si>
  <si>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</si>
  <si>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</si>
  <si>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</si>
  <si>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</si>
  <si>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</si>
  <si>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</si>
  <si>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</si>
  <si>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</si>
  <si>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</si>
  <si>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</si>
  <si>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</si>
  <si>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</si>
  <si>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</si>
  <si>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</si>
  <si>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</si>
  <si>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</si>
  <si>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</si>
  <si>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</si>
  <si>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</si>
  <si>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</si>
  <si>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</si>
  <si>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</si>
  <si>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</si>
  <si>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</si>
  <si>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</si>
  <si>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</si>
  <si>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</si>
  <si>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</si>
  <si>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</si>
  <si>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</si>
  <si>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</si>
  <si>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</si>
  <si>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</si>
  <si>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</si>
  <si>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</si>
  <si>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</si>
  <si>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</si>
  <si>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</si>
  <si>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</si>
  <si>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</si>
  <si>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</si>
  <si>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</si>
  <si>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</si>
  <si>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</si>
  <si>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</si>
  <si>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</si>
  <si>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</si>
  <si>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</si>
  <si>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</si>
  <si>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</si>
  <si>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</si>
  <si>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</si>
  <si>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</si>
  <si>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</si>
  <si>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</si>
  <si>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</si>
  <si>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</si>
  <si>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</si>
  <si>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</si>
  <si>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</si>
  <si>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</si>
  <si>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</si>
  <si>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</si>
  <si>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</si>
  <si>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</si>
  <si>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</si>
  <si>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</si>
  <si>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</si>
  <si>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</si>
  <si>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</si>
  <si>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</si>
  <si>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</si>
  <si>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</si>
  <si>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</si>
  <si>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</si>
  <si>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</si>
  <si>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</si>
  <si>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</si>
  <si>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</si>
  <si>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</si>
  <si>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</si>
  <si>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</si>
  <si>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</si>
  <si>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</si>
  <si>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</si>
  <si>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</si>
  <si>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</si>
  <si>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</si>
  <si>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</si>
  <si>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</si>
  <si>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</si>
  <si>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</si>
  <si>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</si>
  <si>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</si>
  <si>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</si>
  <si>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</si>
  <si>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</si>
  <si>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</si>
  <si>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</si>
  <si>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</si>
  <si>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</si>
  <si>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</si>
  <si>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</si>
  <si>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</si>
  <si>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</si>
  <si>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</si>
  <si>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</si>
  <si>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</si>
  <si>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</si>
  <si>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</si>
  <si>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</si>
  <si>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</si>
  <si>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</si>
  <si>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</si>
  <si>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</si>
  <si>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</si>
  <si>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</si>
  <si>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</si>
  <si>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</si>
  <si>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</si>
  <si>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</si>
  <si>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</si>
  <si>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</si>
  <si>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</si>
  <si>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</si>
  <si>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</si>
  <si>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</si>
  <si>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</si>
  <si>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</si>
  <si>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</si>
  <si>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</si>
  <si>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</si>
  <si>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</si>
  <si>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</si>
  <si>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</si>
  <si>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</si>
  <si>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</si>
  <si>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</si>
  <si>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</si>
  <si>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</si>
  <si>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</si>
  <si>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</si>
  <si>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</si>
  <si>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</si>
  <si>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</si>
  <si>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</si>
  <si>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</si>
  <si>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</si>
  <si>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</si>
  <si>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</si>
  <si>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</si>
  <si>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</si>
  <si>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</si>
  <si>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</si>
  <si>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</si>
  <si>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</si>
  <si>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</si>
  <si>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</si>
  <si>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</si>
  <si>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</si>
  <si>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</si>
  <si>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</si>
  <si>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</si>
  <si>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</si>
  <si>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</si>
  <si>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</si>
  <si>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</si>
  <si>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</si>
  <si>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</si>
  <si>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</si>
  <si>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</si>
  <si>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</si>
  <si>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</si>
  <si>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</si>
  <si>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</si>
  <si>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</si>
  <si>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</si>
  <si>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</si>
  <si>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</si>
  <si>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</si>
  <si>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</si>
  <si>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</si>
  <si>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</si>
  <si>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</si>
  <si>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</si>
  <si>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</si>
  <si>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</si>
  <si>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</si>
  <si>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</si>
  <si>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</si>
  <si>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</si>
  <si>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</si>
  <si>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</si>
  <si>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</si>
  <si>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</si>
  <si>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</si>
  <si>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</si>
  <si>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</si>
  <si>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</si>
  <si>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</si>
  <si>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</si>
  <si>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</si>
  <si>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</si>
  <si>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</si>
  <si>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</si>
  <si>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</si>
  <si>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</si>
  <si>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</si>
  <si>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</si>
  <si>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</si>
  <si>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</si>
  <si>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</si>
  <si>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</si>
  <si>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</si>
  <si>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</si>
  <si>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</si>
  <si>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</si>
  <si>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</si>
  <si>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</si>
  <si>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</si>
  <si>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</si>
  <si>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</si>
  <si>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</si>
  <si>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</si>
  <si>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</si>
  <si>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</si>
  <si>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</si>
  <si>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</si>
  <si>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</si>
  <si>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</si>
  <si>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</si>
  <si>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</si>
  <si>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</si>
  <si>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</si>
  <si>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</si>
  <si>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</si>
  <si>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</si>
  <si>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</si>
  <si>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</si>
  <si>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</si>
  <si>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</si>
  <si>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</si>
  <si>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</si>
  <si>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</si>
  <si>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</si>
  <si>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</si>
  <si>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</si>
  <si>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</si>
  <si>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</si>
  <si>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</si>
  <si>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</si>
  <si>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</si>
  <si>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</si>
  <si>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</si>
  <si>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</si>
  <si>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</si>
  <si>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</si>
  <si>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</si>
  <si>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</si>
  <si>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</si>
  <si>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</si>
  <si>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</si>
  <si>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</si>
  <si>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</si>
  <si>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</si>
  <si>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</si>
  <si>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</si>
  <si>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</si>
  <si>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</si>
  <si>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</si>
  <si>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</si>
  <si>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</si>
  <si>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</si>
  <si>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</si>
  <si>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</si>
  <si>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</si>
  <si>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</si>
  <si>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</si>
  <si>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</si>
  <si>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</si>
  <si>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</si>
  <si>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</si>
  <si>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</si>
  <si>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</si>
  <si>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</si>
  <si>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</si>
  <si>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</si>
  <si>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</si>
  <si>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</si>
  <si>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</si>
  <si>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</si>
  <si>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</si>
  <si>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</si>
  <si>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</si>
  <si>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</si>
  <si>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</si>
  <si>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</si>
  <si>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</si>
  <si>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</si>
  <si>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</si>
  <si>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</si>
  <si>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</si>
  <si>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</si>
  <si>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</si>
  <si>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</si>
  <si>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</si>
  <si>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</si>
  <si>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</si>
  <si>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</si>
  <si>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</si>
  <si>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</si>
  <si>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</si>
  <si>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</si>
  <si>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</si>
  <si>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</si>
  <si>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</si>
  <si>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</si>
  <si>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</si>
  <si>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</si>
  <si>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</si>
  <si>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</si>
  <si>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</si>
  <si>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</si>
  <si>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</si>
  <si>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</si>
  <si>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</si>
  <si>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</si>
  <si>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</si>
  <si>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</si>
  <si>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</si>
  <si>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</si>
  <si>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</si>
  <si>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</si>
  <si>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</si>
  <si>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</si>
  <si>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</si>
  <si>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</si>
  <si>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</si>
  <si>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</si>
  <si>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</si>
  <si>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</si>
  <si>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</si>
  <si>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</si>
  <si>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</si>
  <si>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</si>
  <si>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</si>
  <si>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</si>
  <si>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</si>
  <si>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</si>
  <si>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</si>
  <si>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</si>
  <si>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</si>
  <si>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</si>
  <si>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</si>
  <si>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</si>
  <si>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</si>
  <si>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</si>
  <si>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</si>
  <si>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</si>
  <si>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</si>
  <si>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</si>
  <si>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</si>
  <si>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</si>
  <si>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</si>
  <si>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</si>
  <si>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</si>
  <si>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</si>
  <si>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</si>
  <si>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</si>
  <si>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</si>
  <si>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</si>
  <si>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</si>
  <si>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</si>
  <si>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</si>
  <si>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</si>
  <si>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</si>
  <si>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</si>
  <si>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</si>
  <si>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</si>
  <si>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</si>
  <si>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</si>
  <si>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</si>
  <si>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</si>
  <si>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</si>
  <si>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</si>
  <si>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</si>
  <si>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</si>
  <si>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</si>
  <si>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</si>
  <si>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</si>
  <si>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</si>
  <si>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</si>
  <si>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</si>
  <si>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</si>
  <si>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</si>
  <si>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</si>
  <si>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</si>
  <si>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</si>
  <si>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</si>
  <si>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</si>
  <si>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</si>
  <si>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</si>
  <si>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</si>
  <si>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</si>
  <si>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</si>
  <si>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</si>
  <si>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</si>
  <si>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</si>
  <si>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</si>
  <si>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</si>
  <si>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</si>
  <si>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</si>
  <si>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</si>
  <si>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</si>
  <si>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</si>
  <si>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</si>
  <si>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</si>
  <si>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</si>
  <si>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</si>
  <si>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</si>
  <si>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</si>
  <si>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</si>
  <si>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</si>
  <si>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</si>
  <si>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</si>
  <si>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</si>
  <si>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</si>
  <si>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</si>
  <si>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</si>
  <si>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</si>
  <si>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</si>
  <si>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</si>
  <si>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</si>
  <si>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</si>
  <si>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</si>
  <si>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</si>
  <si>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</si>
  <si>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</si>
  <si>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</si>
  <si>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</si>
  <si>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</si>
  <si>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</si>
  <si>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</si>
  <si>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</si>
  <si>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</si>
  <si>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</si>
  <si>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</si>
  <si>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</si>
  <si>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</si>
  <si>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</si>
  <si>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</si>
  <si>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</si>
  <si>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</si>
  <si>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</si>
  <si>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</si>
  <si>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</si>
  <si>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</si>
  <si>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</si>
  <si>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</si>
  <si>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</si>
  <si>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</si>
  <si>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</si>
  <si>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</si>
  <si>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</si>
  <si>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</si>
  <si>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</si>
  <si>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</si>
  <si>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</si>
  <si>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</si>
  <si>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</si>
  <si>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</si>
  <si>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</si>
  <si>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</si>
  <si>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</si>
  <si>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</si>
  <si>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</si>
  <si>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</si>
  <si>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</si>
  <si>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</si>
  <si>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</si>
  <si>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</si>
  <si>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</si>
  <si>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</si>
  <si>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</si>
  <si>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</si>
  <si>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</si>
  <si>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</si>
  <si>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</si>
  <si>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</si>
  <si>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</si>
  <si>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</si>
  <si>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</si>
  <si>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</si>
  <si>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</si>
  <si>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</si>
  <si>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</si>
  <si>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</si>
  <si>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</si>
  <si>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</si>
  <si>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</si>
  <si>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</si>
  <si>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</si>
  <si>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</si>
  <si>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</si>
  <si>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</si>
  <si>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</si>
  <si>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</si>
  <si>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</si>
  <si>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</si>
  <si>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</si>
  <si>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</si>
  <si>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</si>
  <si>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</si>
  <si>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</si>
  <si>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</si>
  <si>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</si>
  <si>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</si>
  <si>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</si>
  <si>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</si>
  <si>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</si>
  <si>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</si>
  <si>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</si>
  <si>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</si>
  <si>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</si>
  <si>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</si>
  <si>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</si>
  <si>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</si>
  <si>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</si>
  <si>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</si>
  <si>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</si>
  <si>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</si>
  <si>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</si>
  <si>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</si>
  <si>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</si>
  <si>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</si>
  <si>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</si>
  <si>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</si>
  <si>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</si>
  <si>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</si>
  <si>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</si>
  <si>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</si>
  <si>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</si>
  <si>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</si>
  <si>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</si>
  <si>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</si>
  <si>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</si>
  <si>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</si>
  <si>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</si>
  <si>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</si>
  <si>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</si>
  <si>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</si>
  <si>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</si>
  <si>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</si>
  <si>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</si>
  <si>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</si>
  <si>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</si>
  <si>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</si>
  <si>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</si>
  <si>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</si>
  <si>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</si>
  <si>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</si>
  <si>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</si>
  <si>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</si>
  <si>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</si>
  <si>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</si>
  <si>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</si>
  <si>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</si>
  <si>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</si>
  <si>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</si>
  <si>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</si>
  <si>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</si>
  <si>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</si>
  <si>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</si>
  <si>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</si>
  <si>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</si>
  <si>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</si>
  <si>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</si>
  <si>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</si>
  <si>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</si>
  <si>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</si>
  <si>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</si>
  <si>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</si>
  <si>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</si>
  <si>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</si>
  <si>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</si>
  <si>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</si>
  <si>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</si>
  <si>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</si>
  <si>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</si>
  <si>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</si>
  <si>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</si>
  <si>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</si>
  <si>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</si>
  <si>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</si>
  <si>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</si>
  <si>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</si>
  <si>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</si>
  <si>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</si>
  <si>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</si>
  <si>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</si>
  <si>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</si>
  <si>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</si>
  <si>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</si>
  <si>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</si>
  <si>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</si>
  <si>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</si>
  <si>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</si>
  <si>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</si>
  <si>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</si>
  <si>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</si>
  <si>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</si>
  <si>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</si>
  <si>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</si>
  <si>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</si>
  <si>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</si>
  <si>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</si>
  <si>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</si>
  <si>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</si>
  <si>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</si>
  <si>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</si>
  <si>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</si>
  <si>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</si>
  <si>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</si>
  <si>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</si>
  <si>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</si>
  <si>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</si>
  <si>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</si>
  <si>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</si>
  <si>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</si>
  <si>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</si>
  <si>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</si>
  <si>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</si>
  <si>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</si>
  <si>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</si>
  <si>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</si>
  <si>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</si>
  <si>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</si>
  <si>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</si>
  <si>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</si>
  <si>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</si>
  <si>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</si>
  <si>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</si>
  <si>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</si>
  <si>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</si>
  <si>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</si>
  <si>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</si>
  <si>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</si>
  <si>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</si>
  <si>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</si>
  <si>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</si>
  <si>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</si>
  <si>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</si>
  <si>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</si>
  <si>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</si>
  <si>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</si>
  <si>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</si>
  <si>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</si>
  <si>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</si>
  <si>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</si>
  <si>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</si>
  <si>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</si>
  <si>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</si>
  <si>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</si>
  <si>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</si>
  <si>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</si>
  <si>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</si>
  <si>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</si>
  <si>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</si>
  <si>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</si>
  <si>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</si>
  <si>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</si>
  <si>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</si>
  <si>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</si>
  <si>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</si>
  <si>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</si>
  <si>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</si>
  <si>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</si>
  <si>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</si>
  <si>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</si>
  <si>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</si>
  <si>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</si>
  <si>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</si>
  <si>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</si>
  <si>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</si>
  <si>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</si>
  <si>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</si>
  <si>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</si>
  <si>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</si>
  <si>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</si>
  <si>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</si>
  <si>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</si>
  <si>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</si>
  <si>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</si>
  <si>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</si>
  <si>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</si>
  <si>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</si>
  <si>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</si>
  <si>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</si>
  <si>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</si>
  <si>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</si>
  <si>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</si>
  <si>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</si>
  <si>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</si>
  <si>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</si>
  <si>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</si>
  <si>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</si>
  <si>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</si>
  <si>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</si>
  <si>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</si>
  <si>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</si>
  <si>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</si>
  <si>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</si>
  <si>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</si>
  <si>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</si>
  <si>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</si>
  <si>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</si>
  <si>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</si>
  <si>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</si>
  <si>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</si>
  <si>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</si>
  <si>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</si>
  <si>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</si>
  <si>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</si>
  <si>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</si>
  <si>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</si>
  <si>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</si>
  <si>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</si>
  <si>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</si>
  <si>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</si>
  <si>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</si>
  <si>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</si>
  <si>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</si>
  <si>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</si>
  <si>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</si>
  <si>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</si>
  <si>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</si>
  <si>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</si>
  <si>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</si>
  <si>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</si>
  <si>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</si>
  <si>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</si>
  <si>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</si>
  <si>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</si>
  <si>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</si>
  <si>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</si>
  <si>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</si>
  <si>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</si>
  <si>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</si>
  <si>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</si>
  <si>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</si>
  <si>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</si>
  <si>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</si>
  <si>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</si>
  <si>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</si>
  <si>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</si>
  <si>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</si>
  <si>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</si>
  <si>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</si>
  <si>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</si>
  <si>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</si>
  <si>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</si>
  <si>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</si>
  <si>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</si>
  <si>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</si>
  <si>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</si>
  <si>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</si>
  <si>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</si>
  <si>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</si>
  <si>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</si>
  <si>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</si>
  <si>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</si>
  <si>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</si>
  <si>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</si>
  <si>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</si>
  <si>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</si>
  <si>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</si>
  <si>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</si>
  <si>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</si>
  <si>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</si>
  <si>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</si>
  <si>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</si>
  <si>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</si>
  <si>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</si>
  <si>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</si>
  <si>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</si>
  <si>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</si>
  <si>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</si>
  <si>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</si>
  <si>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</si>
  <si>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</si>
  <si>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</si>
  <si>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</si>
  <si>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</si>
  <si>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</si>
  <si>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</si>
  <si>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</si>
  <si>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</si>
  <si>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</si>
  <si>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</si>
  <si>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</si>
  <si>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</si>
  <si>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</si>
  <si>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</si>
  <si>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</si>
  <si>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</si>
  <si>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</si>
  <si>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</si>
  <si>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</si>
  <si>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</si>
  <si>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</si>
  <si>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</si>
  <si>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</si>
  <si>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</si>
  <si>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</si>
  <si>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</si>
  <si>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</si>
  <si>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</si>
  <si>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</si>
  <si>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</si>
  <si>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</si>
  <si>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</si>
  <si>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</si>
  <si>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</si>
  <si>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</si>
  <si>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</si>
  <si>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</si>
  <si>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</si>
  <si>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</si>
  <si>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</si>
  <si>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</si>
  <si>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</si>
  <si>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</si>
  <si>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</si>
  <si>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</si>
  <si>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</si>
  <si>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</si>
  <si>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</si>
  <si>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</si>
  <si>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</si>
  <si>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</si>
  <si>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</si>
  <si>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</si>
  <si>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</si>
  <si>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</si>
  <si>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</si>
  <si>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</si>
  <si>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</si>
  <si>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</si>
  <si>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</si>
  <si>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</si>
  <si>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</si>
  <si>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</si>
  <si>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</si>
  <si>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</si>
  <si>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</si>
  <si>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</si>
  <si>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</si>
  <si>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</si>
  <si>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</si>
  <si>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</si>
  <si>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</si>
  <si>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</si>
  <si>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</si>
  <si>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</si>
  <si>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</si>
  <si>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</si>
  <si>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</si>
  <si>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</si>
  <si>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</si>
  <si>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</si>
  <si>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</si>
  <si>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</si>
  <si>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</si>
  <si>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</si>
  <si>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</si>
  <si>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</si>
  <si>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</si>
  <si>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</si>
  <si>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</si>
  <si>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</si>
  <si>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</si>
  <si>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</si>
  <si>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</si>
  <si>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</si>
  <si>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</si>
  <si>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</si>
  <si>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</si>
  <si>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</si>
  <si>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</si>
  <si>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</si>
  <si>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</si>
  <si>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</si>
  <si>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</si>
  <si>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</si>
  <si>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</si>
  <si>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</si>
  <si>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</si>
  <si>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</si>
  <si>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</si>
  <si>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</si>
  <si>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</si>
  <si>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</si>
  <si>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</si>
  <si>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</si>
  <si>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</si>
  <si>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</si>
  <si>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</si>
  <si>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</si>
  <si>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</si>
  <si>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</si>
  <si>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</si>
  <si>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</si>
  <si>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</si>
  <si>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</si>
  <si>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</si>
  <si>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</si>
  <si>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</si>
  <si>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</si>
  <si>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</si>
  <si>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</si>
  <si>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</si>
  <si>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</si>
  <si>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</si>
  <si>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</si>
  <si>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</si>
  <si>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</si>
  <si>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</si>
  <si>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</si>
  <si>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</si>
  <si>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</si>
  <si>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</si>
  <si>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</si>
  <si>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</si>
  <si>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</si>
  <si>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</si>
  <si>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</si>
  <si>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</si>
  <si>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</si>
  <si>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</si>
  <si>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</si>
  <si>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</si>
  <si>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</si>
  <si>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</si>
  <si>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</si>
  <si>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</si>
  <si>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</si>
  <si>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</si>
  <si>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</si>
  <si>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</si>
  <si>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</si>
  <si>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</si>
  <si>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</si>
  <si>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</si>
  <si>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</si>
  <si>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</si>
  <si>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</si>
  <si>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</si>
  <si>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</si>
  <si>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</si>
  <si>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</si>
  <si>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</si>
  <si>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</si>
  <si>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</si>
  <si>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</si>
  <si>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</si>
  <si>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</si>
  <si>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</si>
  <si>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</si>
  <si>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</si>
  <si>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</si>
  <si>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</si>
  <si>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</si>
  <si>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</si>
  <si>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</si>
  <si>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</si>
  <si>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</si>
  <si>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</si>
  <si>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</si>
  <si>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</si>
  <si>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</si>
  <si>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</si>
  <si>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</si>
  <si>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</si>
  <si>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</si>
  <si>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</si>
  <si>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</si>
  <si>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</si>
  <si>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</si>
  <si>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</si>
  <si>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</si>
  <si>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</si>
  <si>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</si>
  <si>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</si>
  <si>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</si>
  <si>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</si>
  <si>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</si>
  <si>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</si>
  <si>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</si>
  <si>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</si>
  <si>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</si>
  <si>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</si>
  <si>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</si>
  <si>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</si>
  <si>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</si>
  <si>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</si>
  <si>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</si>
  <si>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</si>
  <si>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</si>
  <si>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</si>
  <si>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</si>
  <si>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</si>
  <si>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</si>
  <si>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</si>
  <si>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</si>
  <si>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</si>
  <si>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</si>
  <si>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</si>
  <si>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</si>
  <si>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</si>
  <si>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</si>
  <si>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</si>
  <si>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</si>
  <si>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</si>
  <si>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</si>
  <si>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</si>
  <si>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</si>
  <si>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</si>
  <si>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</si>
  <si>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</si>
  <si>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</si>
  <si>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</si>
  <si>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</si>
  <si>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</si>
  <si>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</si>
  <si>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</si>
  <si>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</si>
  <si>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</si>
  <si>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</si>
  <si>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</si>
  <si>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</si>
  <si>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</si>
  <si>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</si>
  <si>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</si>
  <si>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</si>
  <si>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</si>
  <si>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</si>
  <si>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</si>
  <si>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</si>
  <si>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</si>
  <si>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</si>
  <si>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</si>
  <si>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</si>
  <si>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</si>
  <si>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</si>
  <si>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</si>
  <si>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</si>
  <si>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</si>
  <si>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</si>
  <si>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</si>
  <si>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</si>
  <si>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</si>
  <si>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</si>
  <si>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</si>
  <si>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</si>
  <si>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</si>
  <si>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</si>
  <si>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</si>
  <si>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</si>
  <si>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</si>
  <si>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</si>
  <si>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</si>
  <si>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</si>
  <si>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</si>
  <si>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</si>
  <si>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</si>
  <si>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</si>
  <si>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</si>
  <si>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</si>
  <si>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</si>
  <si>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</si>
  <si>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</si>
  <si>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</si>
  <si>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</si>
  <si>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</si>
  <si>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</si>
  <si>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</si>
  <si>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</si>
  <si>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</si>
  <si>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</si>
  <si>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</si>
  <si>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</si>
  <si>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</si>
  <si>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</si>
  <si>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</si>
  <si>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</si>
  <si>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</si>
  <si>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</si>
  <si>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</si>
  <si>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</si>
  <si>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</si>
  <si>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</si>
  <si>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</si>
  <si>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</si>
  <si>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</si>
  <si>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</si>
  <si>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</si>
  <si>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</si>
  <si>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</si>
  <si>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</si>
  <si>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</si>
  <si>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</si>
  <si>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</si>
  <si>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</si>
  <si>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</si>
  <si>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</si>
  <si>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</si>
  <si>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</si>
  <si>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</si>
  <si>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</si>
  <si>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</si>
  <si>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</si>
  <si>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</si>
  <si>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</si>
  <si>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</si>
  <si>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</si>
  <si>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</si>
  <si>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</si>
  <si>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</si>
  <si>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</si>
  <si>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</si>
  <si>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</si>
  <si>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</si>
  <si>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</si>
  <si>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</si>
  <si>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</si>
  <si>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</si>
  <si>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</si>
  <si>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</si>
  <si>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</si>
  <si>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</si>
  <si>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</si>
  <si>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</si>
  <si>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</si>
  <si>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</si>
  <si>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</si>
  <si>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</si>
  <si>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</si>
  <si>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</si>
  <si>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</si>
  <si>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</si>
  <si>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</si>
  <si>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</si>
  <si>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</si>
  <si>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</si>
  <si>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</si>
  <si>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</si>
  <si>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</si>
  <si>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</si>
  <si>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</si>
  <si>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</si>
  <si>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</si>
  <si>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</si>
  <si>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</si>
  <si>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</si>
  <si>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</si>
  <si>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</si>
  <si>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</si>
  <si>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</si>
  <si>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</si>
  <si>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</si>
  <si>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</si>
  <si>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</si>
  <si>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</si>
  <si>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</si>
  <si>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</si>
  <si>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</si>
  <si>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</si>
  <si>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</si>
  <si>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</si>
  <si>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</si>
  <si>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</si>
  <si>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</si>
  <si>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</si>
  <si>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</si>
  <si>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</si>
  <si>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</si>
  <si>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</si>
  <si>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</si>
  <si>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</si>
  <si>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</si>
  <si>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</si>
  <si>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</si>
  <si>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</si>
  <si>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</si>
  <si>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</si>
  <si>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</si>
  <si>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</si>
  <si>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</si>
  <si>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</si>
  <si>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</si>
  <si>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</si>
  <si>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</si>
  <si>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</si>
  <si>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</si>
  <si>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</si>
  <si>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</si>
  <si>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</si>
  <si>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</si>
  <si>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</si>
  <si>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</si>
  <si>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</si>
  <si>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</si>
  <si>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</si>
  <si>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</si>
  <si>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</si>
  <si>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</si>
  <si>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</si>
  <si>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</si>
  <si>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</si>
  <si>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</si>
  <si>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</si>
  <si>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</si>
  <si>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</si>
  <si>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</si>
  <si>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</si>
  <si>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</si>
  <si>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</si>
  <si>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</si>
  <si>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</si>
  <si>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</si>
  <si>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</si>
  <si>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</si>
  <si>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</si>
  <si>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</si>
  <si>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</si>
  <si>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</si>
  <si>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</si>
  <si>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</si>
  <si>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</si>
  <si>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</si>
  <si>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</si>
  <si>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</si>
  <si>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</si>
  <si>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</si>
  <si>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</si>
  <si>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</si>
  <si>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</si>
  <si>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</si>
  <si>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</si>
  <si>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</si>
  <si>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</si>
  <si>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</si>
  <si>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</si>
  <si>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</si>
  <si>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</si>
  <si>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</si>
  <si>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</si>
  <si>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</si>
  <si>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</si>
  <si>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</si>
  <si>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</si>
  <si>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</si>
  <si>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</si>
  <si>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</si>
  <si>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</si>
  <si>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</si>
  <si>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</si>
  <si>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</si>
  <si>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</si>
  <si>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</si>
  <si>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</si>
  <si>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</si>
  <si>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</si>
  <si>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</si>
  <si>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</si>
  <si>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</si>
  <si>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</si>
  <si>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</si>
  <si>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</si>
  <si>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</si>
  <si>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</si>
  <si>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</si>
  <si>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</si>
  <si>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</si>
  <si>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</si>
  <si>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</si>
  <si>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</si>
  <si>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</si>
  <si>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</si>
  <si>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</si>
  <si>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</si>
  <si>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</si>
  <si>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</si>
  <si>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</si>
  <si>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</si>
  <si>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</si>
  <si>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</si>
  <si>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</si>
  <si>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</si>
  <si>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</si>
  <si>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</si>
  <si>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</si>
  <si>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</si>
  <si>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</si>
  <si>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</si>
  <si>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</si>
  <si>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</si>
  <si>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</si>
  <si>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</si>
  <si>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</si>
  <si>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</si>
  <si>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</si>
  <si>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</si>
  <si>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</si>
  <si>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</si>
  <si>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</si>
  <si>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</si>
  <si>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</si>
  <si>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</si>
  <si>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</si>
  <si>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</si>
  <si>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</si>
  <si>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</si>
  <si>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</si>
  <si>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</si>
  <si>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</si>
  <si>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</si>
  <si>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</si>
  <si>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</si>
  <si>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</si>
  <si>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</si>
  <si>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</si>
  <si>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</si>
  <si>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</si>
  <si>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</si>
  <si>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</si>
  <si>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</si>
  <si>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</si>
  <si>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</si>
  <si>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</si>
  <si>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</si>
  <si>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</si>
  <si>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</si>
  <si>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</si>
  <si>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</si>
  <si>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</si>
  <si>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</si>
  <si>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</si>
  <si>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</si>
  <si>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</si>
  <si>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</si>
  <si>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</si>
  <si>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</si>
  <si>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</si>
  <si>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</si>
  <si>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</si>
  <si>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</si>
  <si>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</si>
  <si>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</si>
  <si>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</si>
  <si>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</si>
  <si>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</si>
  <si>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</si>
  <si>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</si>
  <si>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</si>
  <si>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</si>
  <si>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</si>
  <si>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</si>
  <si>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</si>
  <si>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</si>
  <si>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</si>
  <si>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</si>
  <si>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</si>
  <si>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</si>
  <si>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</si>
  <si>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</si>
  <si>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</si>
  <si>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</si>
  <si>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</si>
  <si>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</si>
  <si>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</si>
  <si>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</si>
  <si>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</si>
  <si>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</si>
  <si>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</si>
  <si>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</si>
  <si>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</si>
  <si>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</si>
  <si>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</si>
  <si>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</si>
  <si>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</si>
  <si>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</si>
  <si>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</si>
  <si>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</si>
  <si>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</si>
  <si>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</si>
  <si>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</si>
  <si>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</si>
  <si>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</si>
  <si>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</si>
  <si>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</si>
  <si>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</si>
  <si>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</si>
  <si>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</si>
  <si>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</si>
  <si>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</si>
  <si>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</si>
  <si>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</si>
  <si>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</si>
  <si>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</si>
  <si>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</si>
  <si>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</si>
  <si>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</si>
  <si>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</si>
  <si>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</si>
  <si>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</si>
  <si>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</si>
  <si>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</si>
  <si>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</si>
  <si>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</si>
  <si>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</si>
  <si>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</si>
  <si>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</si>
  <si>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</si>
  <si>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</si>
  <si>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</si>
  <si>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</si>
  <si>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</si>
  <si>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</si>
  <si>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</si>
  <si>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</si>
  <si>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</si>
  <si>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</si>
  <si>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</si>
  <si>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</si>
  <si>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</si>
  <si>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</si>
  <si>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</si>
  <si>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</si>
  <si>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</si>
  <si>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</si>
  <si>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</si>
  <si>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</si>
  <si>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</si>
  <si>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</si>
  <si>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</si>
  <si>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</si>
  <si>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</si>
  <si>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</si>
  <si>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</si>
  <si>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</si>
  <si>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</si>
  <si>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</si>
  <si>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</si>
  <si>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</si>
  <si>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</si>
  <si>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</si>
  <si>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</si>
  <si>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</si>
  <si>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</si>
  <si>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</si>
  <si>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</si>
  <si>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</si>
  <si>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</si>
  <si>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</si>
  <si>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</si>
  <si>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</si>
  <si>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</si>
  <si>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</si>
  <si>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</si>
  <si>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</si>
  <si>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</si>
  <si>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</si>
  <si>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</si>
  <si>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</si>
  <si>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</si>
  <si>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</si>
  <si>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</si>
  <si>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</si>
  <si>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</si>
  <si>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</si>
  <si>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</si>
  <si>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</si>
  <si>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</si>
  <si>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</si>
  <si>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</si>
  <si>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</si>
  <si>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</si>
  <si>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</si>
  <si>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</si>
  <si>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</si>
  <si>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</si>
  <si>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</si>
  <si>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</si>
  <si>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</si>
  <si>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</si>
  <si>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</si>
  <si>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</si>
  <si>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</si>
  <si>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</si>
  <si>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</si>
  <si>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</si>
  <si>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</si>
  <si>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</si>
  <si>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</si>
  <si>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</si>
  <si>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</si>
  <si>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</si>
  <si>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</si>
  <si>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</si>
  <si>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</si>
  <si>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</si>
  <si>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</si>
  <si>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</si>
  <si>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</si>
  <si>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</si>
  <si>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</si>
  <si>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</si>
  <si>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</si>
  <si>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</si>
  <si>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</si>
  <si>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</si>
  <si>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</si>
  <si>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</si>
  <si>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</si>
  <si>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</si>
  <si>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</si>
  <si>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</si>
  <si>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</si>
  <si>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</si>
  <si>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</si>
  <si>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</si>
  <si>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</si>
  <si>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</si>
  <si>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</si>
  <si>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</si>
  <si>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</si>
  <si>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</si>
  <si>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</si>
  <si>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</si>
  <si>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</si>
  <si>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</si>
  <si>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</si>
  <si>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</si>
  <si>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</si>
  <si>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</si>
  <si>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</si>
  <si>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</si>
  <si>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</si>
  <si>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</si>
  <si>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</si>
  <si>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</si>
  <si>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</si>
  <si>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</si>
  <si>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</si>
  <si>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</si>
  <si>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</si>
  <si>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</si>
  <si>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</si>
  <si>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</si>
  <si>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</si>
  <si>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</si>
  <si>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</si>
  <si>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</si>
  <si>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</si>
  <si>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</si>
  <si>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</si>
  <si>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</si>
  <si>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</si>
  <si>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</si>
  <si>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</si>
  <si>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</si>
  <si>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</si>
  <si>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</si>
  <si>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</si>
  <si>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</si>
  <si>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</si>
  <si>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</si>
  <si>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</si>
  <si>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</si>
  <si>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</si>
  <si>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</si>
  <si>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</si>
  <si>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</si>
  <si>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</si>
  <si>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</si>
  <si>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</si>
  <si>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</si>
  <si>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</si>
  <si>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</si>
  <si>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</si>
  <si>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</si>
  <si>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</si>
  <si>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</si>
  <si>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</si>
  <si>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</si>
  <si>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</si>
  <si>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</si>
  <si>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</si>
  <si>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</si>
  <si>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</si>
  <si>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</si>
  <si>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</si>
  <si>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</si>
  <si>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</si>
  <si>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</si>
  <si>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</si>
  <si>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</si>
  <si>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</si>
  <si>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</si>
  <si>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</si>
  <si>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</si>
  <si>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</si>
  <si>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</si>
  <si>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</si>
  <si>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</si>
  <si>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</si>
  <si>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</si>
  <si>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</si>
  <si>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</si>
  <si>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</si>
  <si>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</si>
  <si>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</si>
  <si>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</si>
  <si>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</si>
  <si>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</si>
  <si>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</si>
  <si>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</si>
  <si>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</si>
  <si>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</si>
  <si>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</si>
  <si>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</si>
  <si>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</si>
  <si>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</si>
  <si>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</si>
  <si>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</si>
  <si>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</si>
  <si>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</si>
  <si>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</si>
  <si>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</si>
  <si>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</si>
  <si>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</si>
  <si>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</si>
  <si>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</si>
  <si>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</si>
  <si>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</si>
  <si>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</si>
  <si>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</si>
  <si>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</si>
  <si>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</si>
  <si>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</si>
  <si>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</si>
  <si>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</si>
  <si>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</si>
  <si>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</si>
  <si>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</si>
  <si>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</si>
  <si>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</si>
  <si>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</si>
  <si>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</si>
  <si>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</si>
  <si>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</si>
  <si>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</si>
  <si>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</si>
  <si>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</si>
  <si>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</si>
  <si>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</si>
  <si>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</si>
  <si>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</si>
  <si>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</si>
  <si>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</si>
  <si>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</si>
  <si>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</si>
  <si>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</si>
  <si>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</si>
  <si>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</si>
  <si>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</si>
  <si>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</si>
  <si>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</si>
  <si>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</si>
  <si>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</si>
  <si>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</si>
  <si>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</si>
  <si>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</si>
  <si>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</si>
  <si>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</si>
  <si>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</si>
  <si>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</si>
  <si>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</si>
  <si>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</si>
  <si>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</si>
  <si>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</si>
  <si>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</si>
  <si>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</si>
  <si>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</si>
  <si>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</si>
  <si>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</si>
  <si>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</si>
  <si>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</si>
  <si>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</si>
  <si>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</si>
  <si>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</si>
  <si>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</si>
  <si>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</si>
  <si>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</si>
  <si>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</si>
  <si>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</si>
  <si>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</si>
  <si>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</si>
  <si>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</si>
  <si>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</si>
  <si>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</si>
  <si>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</si>
  <si>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</si>
  <si>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</si>
  <si>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</si>
  <si>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</si>
  <si>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</si>
  <si>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</si>
  <si>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</si>
  <si>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</si>
  <si>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</si>
  <si>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</si>
  <si>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</si>
  <si>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</si>
  <si>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</si>
  <si>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</si>
  <si>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</si>
  <si>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</si>
  <si>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</si>
  <si>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</si>
  <si>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</si>
  <si>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</si>
  <si>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</si>
  <si>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</si>
  <si>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</si>
  <si>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</si>
  <si>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</si>
  <si>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</si>
  <si>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</si>
  <si>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</si>
  <si>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</si>
  <si>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</si>
  <si>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</si>
  <si>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</si>
  <si>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</si>
  <si>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</si>
  <si>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</si>
  <si>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</si>
  <si>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</si>
  <si>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</si>
  <si>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</si>
  <si>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</si>
  <si>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</si>
  <si>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</si>
  <si>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</si>
  <si>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</si>
  <si>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</si>
  <si>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</si>
  <si>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</si>
  <si>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</si>
  <si>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</si>
  <si>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</si>
  <si>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</si>
  <si>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</si>
  <si>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</si>
  <si>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</si>
  <si>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</si>
  <si>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</si>
  <si>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</si>
  <si>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</si>
  <si>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</si>
  <si>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</si>
  <si>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</si>
  <si>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</si>
  <si>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</si>
  <si>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</si>
  <si>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</si>
  <si>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</si>
  <si>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</si>
  <si>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</si>
  <si>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</si>
  <si>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</si>
  <si>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</si>
  <si>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</si>
  <si>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</si>
  <si>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</si>
  <si>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</si>
  <si>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</si>
  <si>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</si>
  <si>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</si>
  <si>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</si>
  <si>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</si>
  <si>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</si>
  <si>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</si>
  <si>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</si>
  <si>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</si>
  <si>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</si>
  <si>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</si>
  <si>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</si>
  <si>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</si>
  <si>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</si>
  <si>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</si>
  <si>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</si>
  <si>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</si>
  <si>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</si>
  <si>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</si>
  <si>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</si>
  <si>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</si>
  <si>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</si>
  <si>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</si>
  <si>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</si>
  <si>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</si>
  <si>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</si>
  <si>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</si>
  <si>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</si>
  <si>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</si>
  <si>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</si>
  <si>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</si>
  <si>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</si>
  <si>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</si>
  <si>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</si>
  <si>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</si>
  <si>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</si>
  <si>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</si>
  <si>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</si>
  <si>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</si>
  <si>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</si>
  <si>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</si>
  <si>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</si>
  <si>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</si>
  <si>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</si>
  <si>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</si>
  <si>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</si>
  <si>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</si>
  <si>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</si>
  <si>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</si>
  <si>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</si>
  <si>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</si>
  <si>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</si>
  <si>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</si>
  <si>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</si>
  <si>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</si>
  <si>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</si>
  <si>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</si>
  <si>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</si>
  <si>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</si>
  <si>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</si>
  <si>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</si>
  <si>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</si>
  <si>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</si>
  <si>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</si>
  <si>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</si>
  <si>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</si>
  <si>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</si>
  <si>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</si>
  <si>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</si>
  <si>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</si>
  <si>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</si>
  <si>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</si>
  <si>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</si>
  <si>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</si>
  <si>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</si>
  <si>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</si>
  <si>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</si>
  <si>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</si>
  <si>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</si>
  <si>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</si>
  <si>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</si>
  <si>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</si>
  <si>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</si>
  <si>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</si>
  <si>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</si>
  <si>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</si>
  <si>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</si>
  <si>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</si>
  <si>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</si>
  <si>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</si>
  <si>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</si>
  <si>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</si>
  <si>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</si>
  <si>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</si>
  <si>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</si>
  <si>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</si>
  <si>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</si>
  <si>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</si>
  <si>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</si>
  <si>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</si>
  <si>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</si>
  <si>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</si>
  <si>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</si>
  <si>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</si>
  <si>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</si>
  <si>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</si>
  <si>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</si>
  <si>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</si>
  <si>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</si>
  <si>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</si>
  <si>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</si>
  <si>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</si>
  <si>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</si>
  <si>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</si>
  <si>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</si>
  <si>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</si>
  <si>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</si>
  <si>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</si>
  <si>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</si>
  <si>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</si>
  <si>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</si>
  <si>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</si>
  <si>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</si>
  <si>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</si>
  <si>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</si>
  <si>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</si>
  <si>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</si>
  <si>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</si>
  <si>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</si>
  <si>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</si>
  <si>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</si>
  <si>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</si>
  <si>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</si>
  <si>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</si>
  <si>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</si>
  <si>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</si>
  <si>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</si>
  <si>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</si>
  <si>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</si>
  <si>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</si>
  <si>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</si>
  <si>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</si>
  <si>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</si>
  <si>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</si>
  <si>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</si>
  <si>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</si>
  <si>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</si>
  <si>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</si>
  <si>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</si>
  <si>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</si>
  <si>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</si>
  <si>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</si>
  <si>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</si>
  <si>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</si>
  <si>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</si>
  <si>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</si>
  <si>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</si>
  <si>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</si>
  <si>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</si>
  <si>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</si>
  <si>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</si>
  <si>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</si>
  <si>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</si>
  <si>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</si>
  <si>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</si>
  <si>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</si>
  <si>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</si>
  <si>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</si>
  <si>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</si>
  <si>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</si>
  <si>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</si>
  <si>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</si>
  <si>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</si>
  <si>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</si>
  <si>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</si>
  <si>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</si>
  <si>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</si>
  <si>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</si>
  <si>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</si>
  <si>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</si>
  <si>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</si>
  <si>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</si>
  <si>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</si>
  <si>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</si>
  <si>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</si>
  <si>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</si>
  <si>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</si>
  <si>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</si>
  <si>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</si>
  <si>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</si>
  <si>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</si>
  <si>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</si>
  <si>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</si>
  <si>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</si>
  <si>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</si>
  <si>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</si>
  <si>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</si>
  <si>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</si>
  <si>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</si>
  <si>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</si>
  <si>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</si>
  <si>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</si>
  <si>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</si>
  <si>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</si>
  <si>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</si>
  <si>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</si>
  <si>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</si>
  <si>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</si>
  <si>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</si>
  <si>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</si>
  <si>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</si>
  <si>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</si>
  <si>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</si>
  <si>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</si>
  <si>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</si>
  <si>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</si>
  <si>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</si>
  <si>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</si>
  <si>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</si>
  <si>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</si>
  <si>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</si>
  <si>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</si>
  <si>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</si>
  <si>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</si>
  <si>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</si>
  <si>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</si>
  <si>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</si>
  <si>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</si>
  <si>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</si>
  <si>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</si>
  <si>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</si>
  <si>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</si>
  <si>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</si>
  <si>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</si>
  <si>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</si>
  <si>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</si>
  <si>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</si>
  <si>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</si>
  <si>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</si>
  <si>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</si>
  <si>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</si>
  <si>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</si>
  <si>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</si>
  <si>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</si>
  <si>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</si>
  <si>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</si>
  <si>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</si>
  <si>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</si>
  <si>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</si>
  <si>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</si>
  <si>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</si>
  <si>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</si>
  <si>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</si>
  <si>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</si>
  <si>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</si>
  <si>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</si>
  <si>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</si>
  <si>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</si>
  <si>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</si>
  <si>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</si>
  <si>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</si>
  <si>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</si>
  <si>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</si>
  <si>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</si>
  <si>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</si>
  <si>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</si>
  <si>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</si>
  <si>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</si>
  <si>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</si>
  <si>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</si>
  <si>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</si>
  <si>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</si>
  <si>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</si>
  <si>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</si>
  <si>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</si>
  <si>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</si>
  <si>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</si>
  <si>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</si>
  <si>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</si>
  <si>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</si>
  <si>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</si>
  <si>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</si>
  <si>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</si>
  <si>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</si>
  <si>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</si>
  <si>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</si>
  <si>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</si>
  <si>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</si>
  <si>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</si>
  <si>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</si>
  <si>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</si>
  <si>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</si>
  <si>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</si>
  <si>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</si>
  <si>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</si>
  <si>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</si>
  <si>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</si>
  <si>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</si>
  <si>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</si>
  <si>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</si>
  <si>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</si>
  <si>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</si>
  <si>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</si>
  <si>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</si>
  <si>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</si>
  <si>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</si>
  <si>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</si>
  <si>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</si>
  <si>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</si>
  <si>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</si>
  <si>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</si>
  <si>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</si>
  <si>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</si>
  <si>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</si>
  <si>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</si>
  <si>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</si>
  <si>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</si>
  <si>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</si>
  <si>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</si>
  <si>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</si>
  <si>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</si>
  <si>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</si>
  <si>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</si>
  <si>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</si>
  <si>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</si>
  <si>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</si>
  <si>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</si>
  <si>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</si>
  <si>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</si>
  <si>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</si>
  <si>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</si>
  <si>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</si>
  <si>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</si>
  <si>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</si>
  <si>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</si>
  <si>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</si>
  <si>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</si>
  <si>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</si>
  <si>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</si>
  <si>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</si>
  <si>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</si>
  <si>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</si>
  <si>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</si>
  <si>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</si>
  <si>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</si>
  <si>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</si>
  <si>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</si>
  <si>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</si>
  <si>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</si>
  <si>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</si>
  <si>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</si>
  <si>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</si>
  <si>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</si>
  <si>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</si>
  <si>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</si>
  <si>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</si>
  <si>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</si>
  <si>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</si>
  <si>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</si>
  <si>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</si>
  <si>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</si>
  <si>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</si>
  <si>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</si>
  <si>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</si>
  <si>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</si>
  <si>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</si>
  <si>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</si>
  <si>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</si>
  <si>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</si>
  <si>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</si>
  <si>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</si>
  <si>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</si>
  <si>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</si>
  <si>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</si>
  <si>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</si>
  <si>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</si>
  <si>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</si>
  <si>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</si>
  <si>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</si>
  <si>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</si>
  <si>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</si>
  <si>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</si>
  <si>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</si>
  <si>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</si>
  <si>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</si>
  <si>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</si>
  <si>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</si>
  <si>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</si>
  <si>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</si>
  <si>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</si>
  <si>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</si>
  <si>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</si>
  <si>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</si>
  <si>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</si>
  <si>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</si>
  <si>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</si>
  <si>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</si>
  <si>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</si>
  <si>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</si>
  <si>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</si>
  <si>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</si>
  <si>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</si>
  <si>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</si>
  <si>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</si>
  <si>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</si>
  <si>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</si>
  <si>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</si>
  <si>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</si>
  <si>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</si>
  <si>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</si>
  <si>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</si>
  <si>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</si>
  <si>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</si>
  <si>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</si>
  <si>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</si>
  <si>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</si>
  <si>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</si>
  <si>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</si>
  <si>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</si>
  <si>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</si>
  <si>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</si>
  <si>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</si>
  <si>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</si>
  <si>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</si>
  <si>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</si>
  <si>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</si>
  <si>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</si>
  <si>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</si>
  <si>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</si>
  <si>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</si>
  <si>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</si>
  <si>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</si>
  <si>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</si>
  <si>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</si>
  <si>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</si>
  <si>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</si>
  <si>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</si>
  <si>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</si>
  <si>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</si>
  <si>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</si>
  <si>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</si>
  <si>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</si>
  <si>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</si>
  <si>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</si>
  <si>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</si>
  <si>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</si>
  <si>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</si>
  <si>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</si>
  <si>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</si>
  <si>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</si>
  <si>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</si>
  <si>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</si>
  <si>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</si>
  <si>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</si>
  <si>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</si>
  <si>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</si>
  <si>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</si>
  <si>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</si>
  <si>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</si>
  <si>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</si>
  <si>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</si>
  <si>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</si>
  <si>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</si>
  <si>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</si>
  <si>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</si>
  <si>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</si>
  <si>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</si>
  <si>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</si>
  <si>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</si>
  <si>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</si>
  <si>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</si>
  <si>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</si>
  <si>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</si>
  <si>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</si>
  <si>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</si>
  <si>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</si>
  <si>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</si>
  <si>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</si>
  <si>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</si>
  <si>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</si>
  <si>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</si>
  <si>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</si>
  <si>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</si>
  <si>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</si>
  <si>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</si>
  <si>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</si>
  <si>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</si>
  <si>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</si>
  <si>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</si>
  <si>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</si>
  <si>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</si>
  <si>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</si>
  <si>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</si>
  <si>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</si>
  <si>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</si>
  <si>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</si>
  <si>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</si>
  <si>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</si>
  <si>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</si>
  <si>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</si>
  <si>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</si>
  <si>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</si>
  <si>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</si>
  <si>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</si>
  <si>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</si>
  <si>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</si>
  <si>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</si>
  <si>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</si>
  <si>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</si>
  <si>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</si>
  <si>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</si>
  <si>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</si>
  <si>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</si>
  <si>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</si>
  <si>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</si>
  <si>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</si>
  <si>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</si>
  <si>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</si>
  <si>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</si>
  <si>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</si>
  <si>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</si>
  <si>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</si>
  <si>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</si>
  <si>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</si>
  <si>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</si>
  <si>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</si>
  <si>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</si>
  <si>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</si>
  <si>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</si>
  <si>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</si>
  <si>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</si>
  <si>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</si>
  <si>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</si>
  <si>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</si>
  <si>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</si>
  <si>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</si>
  <si>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</si>
  <si>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</si>
  <si>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</si>
  <si>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</si>
  <si>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</si>
  <si>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</si>
  <si>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</si>
  <si>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</si>
  <si>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</si>
  <si>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</si>
  <si>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</si>
  <si>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</si>
  <si>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</si>
  <si>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</si>
  <si>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</si>
  <si>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</si>
  <si>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</si>
  <si>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</si>
  <si>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</si>
  <si>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</si>
  <si>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</si>
  <si>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</si>
  <si>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</si>
  <si>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</si>
  <si>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</si>
  <si>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</si>
  <si>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</si>
  <si>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</si>
  <si>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</si>
  <si>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</si>
  <si>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</si>
  <si>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</si>
  <si>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</si>
  <si>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</si>
  <si>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</si>
  <si>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</si>
  <si>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</si>
  <si>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</si>
  <si>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</si>
  <si>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</si>
  <si>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</si>
  <si>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</si>
  <si>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</si>
  <si>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</si>
  <si>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</si>
  <si>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</si>
  <si>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</si>
  <si>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</si>
  <si>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</si>
  <si>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</si>
  <si>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</si>
  <si>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</si>
  <si>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</si>
  <si>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</si>
  <si>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</si>
  <si>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</si>
  <si>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</si>
  <si>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</si>
  <si>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</si>
  <si>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</si>
  <si>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</si>
  <si>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</si>
  <si>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</si>
  <si>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</si>
  <si>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</si>
  <si>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</si>
  <si>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</si>
  <si>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</si>
  <si>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</si>
  <si>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</si>
  <si>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</si>
  <si>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</si>
  <si>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</si>
  <si>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</si>
  <si>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</si>
  <si>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</si>
  <si>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</si>
  <si>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</si>
  <si>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</si>
  <si>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</si>
  <si>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</si>
  <si>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</si>
  <si>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</si>
  <si>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</si>
  <si>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</si>
  <si>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</si>
  <si>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</si>
  <si>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</si>
  <si>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</si>
  <si>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</si>
  <si>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</si>
  <si>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</si>
  <si>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</si>
  <si>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</si>
  <si>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</si>
  <si>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</si>
  <si>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</si>
  <si>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</si>
  <si>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</si>
  <si>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</si>
  <si>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</si>
  <si>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</si>
  <si>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</si>
  <si>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</si>
  <si>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</si>
  <si>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</si>
  <si>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</si>
  <si>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</si>
  <si>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</si>
  <si>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</si>
  <si>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</si>
  <si>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</si>
  <si>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</si>
  <si>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</si>
  <si>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</si>
  <si>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</si>
  <si>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</si>
  <si>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</si>
  <si>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</si>
  <si>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</si>
  <si>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</si>
  <si>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</si>
  <si>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</si>
  <si>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</si>
  <si>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</si>
  <si>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</si>
  <si>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</si>
  <si>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</si>
  <si>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</si>
  <si>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</si>
  <si>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</si>
  <si>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</si>
  <si>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</si>
  <si>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</si>
  <si>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</si>
  <si>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</si>
  <si>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</si>
  <si>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</si>
  <si>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</si>
  <si>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</si>
  <si>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</si>
  <si>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</si>
  <si>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</si>
  <si>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</si>
  <si>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</si>
  <si>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</si>
  <si>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</si>
  <si>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</si>
  <si>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</si>
  <si>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</si>
  <si>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</si>
  <si>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</si>
  <si>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</si>
  <si>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</si>
  <si>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</si>
  <si>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</si>
  <si>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</si>
  <si>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</si>
  <si>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</si>
  <si>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</si>
  <si>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</si>
  <si>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</si>
  <si>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</si>
  <si>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</si>
  <si>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</si>
  <si>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</si>
  <si>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</si>
  <si>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</si>
  <si>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</si>
  <si>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</si>
  <si>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</si>
  <si>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</si>
  <si>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</si>
  <si>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</si>
  <si>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</si>
  <si>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</si>
  <si>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</si>
  <si>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</si>
  <si>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</si>
  <si>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</si>
  <si>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</si>
  <si>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</si>
  <si>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</si>
  <si>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</si>
  <si>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</si>
  <si>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</si>
  <si>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</si>
  <si>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</si>
  <si>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</si>
  <si>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</si>
  <si>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</si>
  <si>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</si>
  <si>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</si>
  <si>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</si>
  <si>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</si>
  <si>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</si>
  <si>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</si>
  <si>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</si>
  <si>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</si>
  <si>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</si>
  <si>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</si>
  <si>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</si>
  <si>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</si>
  <si>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</si>
  <si>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</si>
  <si>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</si>
  <si>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</si>
  <si>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</si>
  <si>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</si>
  <si>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</si>
  <si>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</si>
  <si>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</si>
  <si>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</si>
  <si>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</si>
  <si>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</si>
  <si>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</si>
  <si>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</si>
  <si>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</si>
  <si>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</si>
  <si>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</si>
  <si>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</si>
  <si>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</si>
  <si>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</si>
  <si>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</si>
  <si>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</si>
  <si>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</si>
  <si>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</si>
  <si>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</si>
  <si>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</si>
  <si>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</si>
  <si>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</si>
  <si>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</si>
  <si>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</si>
  <si>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</si>
  <si>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</si>
  <si>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</si>
  <si>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</si>
  <si>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</si>
  <si>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</si>
  <si>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</si>
  <si>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</si>
  <si>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</si>
  <si>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</si>
  <si>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</si>
  <si>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</si>
  <si>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</si>
  <si>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</si>
  <si>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</si>
  <si>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</si>
  <si>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</si>
  <si>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</si>
  <si>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</si>
  <si>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</si>
  <si>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</si>
  <si>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</si>
  <si>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</si>
  <si>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</si>
  <si>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</si>
  <si>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</si>
  <si>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</si>
  <si>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</si>
  <si>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</si>
  <si>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</si>
  <si>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</si>
  <si>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</si>
  <si>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</si>
  <si>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</si>
  <si>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</si>
  <si>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</si>
  <si>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</si>
  <si>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</si>
  <si>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</si>
  <si>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</si>
  <si>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</si>
  <si>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</si>
  <si>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</si>
  <si>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</si>
  <si>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</si>
  <si>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</si>
  <si>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</si>
  <si>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</si>
  <si>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</si>
  <si>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</si>
  <si>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</si>
  <si>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</si>
  <si>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</si>
  <si>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</si>
  <si>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</si>
  <si>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</si>
  <si>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</si>
  <si>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</si>
  <si>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</si>
  <si>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</si>
  <si>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</si>
  <si>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</si>
  <si>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</si>
  <si>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</si>
  <si>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</si>
  <si>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</si>
  <si>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</si>
  <si>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</si>
  <si>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</si>
  <si>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</si>
  <si>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</si>
  <si>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</si>
  <si>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</si>
  <si>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</si>
  <si>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</si>
  <si>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</si>
  <si>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</si>
  <si>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</si>
  <si>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</si>
  <si>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</si>
  <si>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</si>
  <si>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</si>
  <si>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</si>
  <si>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</si>
  <si>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</si>
  <si>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</si>
  <si>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</si>
  <si>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</si>
  <si>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</si>
  <si>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</si>
  <si>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</si>
  <si>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</si>
  <si>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</si>
  <si>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</si>
  <si>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</si>
  <si>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</si>
  <si>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</si>
  <si>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</si>
  <si>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</si>
  <si>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</si>
  <si>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</si>
  <si>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</si>
  <si>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</si>
  <si>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</si>
  <si>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</si>
  <si>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</si>
  <si>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</si>
  <si>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</si>
  <si>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</si>
  <si>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</si>
  <si>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</si>
  <si>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</si>
  <si>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</si>
  <si>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</si>
  <si>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</si>
  <si>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</si>
  <si>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</si>
  <si>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</si>
  <si>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</si>
  <si>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</si>
  <si>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</si>
  <si>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</si>
  <si>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</si>
  <si>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</si>
  <si>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</si>
  <si>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</si>
  <si>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</si>
  <si>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</si>
  <si>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</si>
  <si>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</si>
  <si>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</si>
  <si>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</si>
  <si>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</si>
  <si>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</si>
  <si>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</si>
  <si>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</si>
  <si>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</si>
  <si>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</si>
  <si>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</si>
  <si>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</si>
  <si>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</si>
  <si>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</si>
  <si>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</si>
  <si>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</si>
  <si>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</si>
  <si>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</si>
  <si>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</si>
  <si>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</si>
  <si>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</si>
  <si>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</si>
  <si>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</si>
  <si>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</si>
  <si>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</si>
  <si>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</si>
  <si>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</si>
  <si>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</si>
  <si>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</si>
  <si>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</si>
  <si>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</si>
  <si>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</si>
  <si>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</si>
  <si>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</si>
  <si>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</si>
  <si>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</si>
  <si>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</si>
  <si>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</si>
  <si>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</si>
  <si>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</si>
  <si>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</si>
  <si>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</si>
  <si>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</si>
  <si>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</si>
  <si>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</si>
  <si>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</si>
  <si>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</si>
  <si>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</si>
  <si>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</si>
  <si>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</si>
  <si>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</si>
  <si>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</si>
  <si>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</si>
  <si>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</si>
  <si>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</si>
  <si>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</si>
  <si>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</si>
  <si>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</si>
  <si>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</si>
  <si>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</si>
  <si>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</si>
  <si>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</si>
  <si>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</si>
  <si>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</si>
  <si>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</si>
  <si>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</si>
  <si>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</si>
  <si>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</si>
  <si>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</si>
  <si>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</si>
  <si>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</si>
  <si>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</si>
  <si>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</si>
  <si>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</si>
  <si>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</si>
  <si>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</si>
  <si>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</si>
  <si>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</si>
  <si>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</si>
  <si>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</si>
  <si>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</si>
  <si>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</si>
  <si>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</si>
  <si>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</si>
  <si>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</si>
  <si>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</si>
  <si>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</si>
  <si>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</si>
  <si>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</si>
  <si>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</si>
  <si>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</si>
  <si>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</si>
  <si>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</si>
  <si>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</si>
  <si>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</si>
  <si>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</si>
  <si>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</si>
  <si>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</si>
  <si>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</si>
  <si>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</si>
  <si>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</si>
  <si>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</si>
  <si>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</si>
  <si>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</si>
  <si>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</si>
  <si>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</si>
  <si>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</si>
  <si>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</si>
  <si>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</si>
  <si>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</si>
  <si>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</si>
  <si>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</si>
  <si>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</si>
  <si>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</si>
  <si>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</si>
  <si>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</si>
  <si>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</si>
  <si>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</si>
  <si>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</si>
  <si>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</si>
  <si>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</si>
  <si>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</si>
  <si>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</si>
  <si>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</si>
  <si>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</si>
  <si>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</si>
  <si>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</si>
  <si>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</si>
  <si>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</si>
  <si>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</si>
  <si>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</si>
  <si>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</si>
  <si>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</si>
  <si>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</si>
  <si>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</si>
  <si>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</si>
  <si>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</si>
  <si>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</si>
  <si>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</si>
  <si>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</si>
  <si>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</si>
  <si>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</si>
  <si>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</si>
  <si>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</si>
  <si>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</si>
  <si>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</si>
  <si>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</si>
  <si>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</si>
  <si>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</si>
  <si>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</si>
  <si>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</si>
  <si>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</si>
  <si>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</si>
  <si>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</si>
  <si>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</si>
  <si>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</si>
  <si>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</si>
  <si>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</si>
  <si>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</si>
  <si>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</si>
  <si>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</si>
  <si>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</si>
  <si>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</si>
  <si>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</si>
  <si>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</si>
  <si>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</si>
  <si>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</si>
  <si>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</si>
  <si>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</si>
  <si>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</si>
  <si>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</si>
  <si>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</si>
  <si>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</si>
  <si>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</si>
  <si>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</si>
  <si>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</si>
  <si>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</si>
  <si>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</si>
  <si>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</si>
  <si>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</si>
  <si>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</si>
  <si>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</si>
  <si>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</si>
  <si>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</si>
  <si>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</si>
  <si>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</si>
  <si>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</si>
  <si>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</si>
  <si>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</si>
  <si>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</si>
  <si>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</si>
  <si>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</si>
  <si>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</si>
  <si>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</si>
  <si>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</si>
  <si>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</si>
  <si>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</si>
  <si>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</si>
  <si>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</si>
  <si>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</si>
  <si>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</si>
  <si>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</si>
  <si>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</si>
  <si>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</si>
  <si>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</si>
  <si>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</si>
  <si>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</si>
  <si>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</si>
  <si>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</si>
  <si>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</si>
  <si>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</si>
  <si>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</si>
  <si>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</si>
  <si>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</si>
  <si>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</si>
  <si>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</si>
  <si>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</si>
  <si>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</si>
  <si>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</si>
  <si>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</si>
  <si>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</si>
  <si>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</si>
  <si>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</si>
  <si>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</si>
  <si>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</si>
  <si>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</si>
  <si>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</si>
  <si>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</si>
  <si>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</si>
  <si>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</si>
  <si>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</si>
  <si>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</si>
  <si>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</si>
  <si>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</si>
  <si>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</si>
  <si>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</si>
  <si>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</si>
  <si>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</si>
  <si>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</si>
  <si>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</si>
  <si>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</si>
  <si>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</si>
  <si>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</si>
  <si>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</si>
  <si>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</si>
  <si>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</si>
  <si>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</si>
  <si>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</si>
  <si>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</si>
  <si>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</si>
  <si>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</si>
  <si>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</si>
  <si>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</si>
  <si>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</si>
  <si>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</si>
  <si>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</si>
  <si>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</si>
  <si>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</si>
  <si>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</si>
  <si>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</si>
  <si>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</si>
  <si>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</si>
  <si>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</si>
  <si>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</si>
  <si>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</si>
  <si>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</si>
  <si>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</si>
  <si>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</si>
  <si>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</si>
  <si>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</si>
  <si>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</si>
  <si>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</si>
  <si>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</si>
  <si>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</si>
  <si>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</si>
  <si>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</si>
  <si>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</si>
  <si>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</si>
  <si>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</si>
  <si>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</si>
  <si>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</si>
  <si>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</si>
  <si>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</si>
  <si>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</si>
  <si>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</si>
  <si>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</si>
  <si>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</si>
  <si>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</si>
  <si>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</si>
  <si>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</si>
  <si>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</si>
  <si>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</si>
  <si>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</si>
  <si>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</si>
  <si>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</si>
  <si>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</si>
  <si>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</si>
  <si>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</si>
  <si>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</si>
  <si>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</si>
  <si>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</si>
  <si>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</si>
  <si>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</si>
  <si>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</si>
  <si>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</si>
  <si>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</si>
  <si>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</si>
  <si>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</si>
  <si>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</si>
  <si>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</si>
  <si>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</si>
  <si>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</si>
  <si>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</si>
  <si>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</si>
  <si>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</si>
  <si>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</si>
  <si>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</si>
  <si>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</si>
  <si>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</si>
  <si>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</si>
  <si>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</si>
  <si>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</si>
  <si>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</si>
  <si>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</si>
  <si>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</si>
  <si>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</si>
  <si>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</si>
  <si>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</si>
  <si>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</si>
  <si>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</si>
  <si>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</si>
  <si>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</si>
  <si>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</si>
  <si>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</si>
  <si>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</si>
  <si>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</si>
  <si>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</si>
  <si>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</si>
  <si>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</si>
  <si>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</si>
  <si>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</si>
  <si>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</si>
  <si>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</si>
  <si>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</si>
  <si>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</si>
  <si>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</si>
  <si>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</si>
  <si>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</si>
  <si>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</si>
  <si>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</si>
  <si>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</si>
  <si>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</si>
  <si>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</si>
  <si>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</si>
  <si>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</si>
  <si>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</si>
  <si>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</si>
  <si>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</si>
  <si>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</si>
  <si>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</si>
  <si>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</si>
  <si>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</si>
  <si>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</si>
  <si>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</si>
  <si>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</si>
  <si>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</si>
  <si>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</si>
  <si>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</si>
  <si>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</si>
  <si>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</si>
  <si>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</si>
  <si>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</si>
  <si>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</si>
  <si>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</si>
  <si>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</si>
  <si>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</si>
  <si>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</si>
  <si>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</si>
  <si>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</si>
  <si>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</si>
  <si>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</si>
  <si>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</si>
  <si>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</si>
  <si>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</si>
  <si>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</si>
  <si>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</si>
  <si>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</si>
  <si>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</si>
  <si>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</si>
  <si>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</si>
  <si>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</si>
  <si>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</si>
  <si>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</si>
  <si>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</si>
  <si>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</si>
  <si>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</si>
  <si>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</si>
  <si>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</si>
  <si>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</si>
  <si>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</si>
  <si>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</si>
  <si>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</si>
  <si>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</si>
  <si>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</si>
  <si>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</si>
  <si>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</si>
  <si>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</si>
  <si>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</si>
  <si>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</si>
  <si>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</si>
  <si>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</si>
  <si>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</si>
  <si>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</si>
  <si>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</si>
  <si>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</si>
  <si>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</si>
  <si>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</si>
  <si>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</si>
  <si>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</si>
  <si>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</si>
  <si>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</si>
  <si>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</si>
  <si>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</si>
  <si>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</si>
  <si>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</si>
  <si>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</si>
  <si>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</si>
  <si>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</si>
  <si>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</si>
  <si>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</si>
  <si>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</si>
  <si>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</si>
  <si>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</si>
  <si>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</si>
  <si>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</si>
  <si>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</si>
  <si>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</si>
  <si>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</si>
  <si>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</si>
  <si>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</si>
  <si>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</si>
  <si>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</si>
  <si>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</si>
  <si>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</si>
  <si>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</si>
  <si>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</si>
  <si>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</si>
  <si>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</si>
  <si>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</si>
  <si>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</si>
  <si>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</si>
  <si>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</si>
  <si>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</si>
  <si>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</si>
  <si>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</si>
  <si>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</si>
  <si>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</si>
  <si>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</si>
  <si>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</si>
  <si>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</si>
  <si>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</si>
  <si>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</si>
  <si>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</si>
  <si>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</si>
  <si>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</si>
  <si>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</si>
  <si>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</si>
  <si>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</si>
  <si>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</si>
  <si>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</si>
  <si>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</si>
  <si>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</si>
  <si>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</si>
  <si>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</si>
  <si>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</si>
  <si>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</si>
  <si>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</si>
  <si>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</si>
  <si>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</si>
  <si>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</si>
  <si>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</si>
  <si>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</si>
  <si>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</si>
  <si>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</si>
  <si>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</si>
  <si>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</si>
  <si>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</si>
  <si>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</si>
  <si>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</si>
  <si>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</si>
  <si>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</si>
  <si>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</si>
  <si>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</si>
  <si>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</si>
  <si>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</si>
  <si>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</si>
  <si>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</si>
  <si>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</si>
  <si>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</si>
  <si>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</si>
  <si>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</si>
  <si>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</si>
  <si>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</si>
  <si>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</si>
  <si>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</si>
  <si>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</si>
  <si>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</si>
  <si>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</si>
  <si>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</si>
  <si>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</si>
  <si>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</si>
  <si>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</si>
  <si>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</si>
  <si>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</si>
  <si>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</si>
  <si>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</si>
  <si>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</si>
  <si>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</si>
  <si>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</si>
  <si>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</si>
  <si>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</si>
  <si>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</si>
  <si>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</si>
  <si>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</si>
  <si>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</si>
  <si>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</si>
  <si>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</si>
  <si>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</si>
  <si>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</si>
  <si>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</si>
  <si>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</si>
  <si>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</si>
  <si>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</si>
  <si>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</si>
  <si>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</si>
  <si>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</si>
  <si>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</si>
  <si>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</si>
  <si>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</si>
  <si>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</si>
  <si>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</si>
  <si>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</si>
  <si>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</si>
  <si>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</si>
  <si>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</si>
  <si>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</si>
  <si>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</si>
  <si>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</si>
  <si>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</si>
  <si>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</si>
  <si>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</si>
  <si>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</si>
  <si>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</si>
  <si>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</si>
  <si>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</si>
  <si>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</si>
  <si>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</si>
  <si>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</si>
  <si>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</si>
  <si>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</si>
  <si>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</si>
  <si>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</si>
  <si>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</si>
  <si>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</si>
  <si>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</si>
  <si>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</si>
  <si>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</si>
  <si>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</si>
  <si>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</si>
  <si>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</si>
  <si>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</si>
  <si>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</si>
  <si>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</si>
  <si>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</si>
  <si>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</si>
  <si>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</si>
  <si>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</si>
  <si>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</si>
  <si>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</si>
  <si>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</si>
  <si>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</si>
  <si>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</si>
  <si>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</si>
  <si>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</si>
  <si>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</si>
  <si>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</si>
  <si>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</si>
  <si>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</si>
  <si>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</si>
  <si>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</si>
  <si>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</si>
  <si>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</si>
  <si>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</si>
  <si>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</si>
  <si>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</si>
  <si>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</si>
  <si>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</si>
  <si>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</si>
  <si>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</si>
  <si>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</si>
  <si>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</si>
  <si>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</si>
  <si>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</si>
  <si>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</si>
  <si>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</si>
  <si>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</si>
  <si>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</si>
  <si>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</si>
  <si>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</si>
  <si>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</si>
  <si>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</si>
  <si>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</si>
  <si>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</si>
  <si>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</si>
  <si>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</si>
  <si>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</si>
  <si>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</si>
  <si>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</si>
  <si>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</si>
  <si>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</si>
  <si>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</si>
  <si>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</si>
  <si>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</si>
  <si>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</si>
  <si>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</si>
  <si>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</si>
  <si>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</si>
  <si>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</si>
  <si>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</si>
  <si>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</si>
  <si>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</si>
  <si>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</si>
  <si>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</si>
  <si>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</si>
  <si>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</si>
  <si>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</si>
  <si>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</si>
  <si>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</si>
  <si>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</si>
  <si>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</si>
  <si>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</si>
  <si>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</si>
  <si>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</si>
  <si>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</si>
  <si>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</si>
  <si>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</si>
  <si>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</si>
  <si>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</si>
  <si>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</si>
  <si>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</si>
  <si>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</si>
  <si>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</si>
  <si>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</si>
  <si>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</si>
  <si>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</si>
  <si>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</si>
  <si>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</si>
  <si>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</si>
  <si>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</si>
  <si>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</si>
  <si>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</si>
  <si>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</si>
  <si>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</si>
  <si>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</si>
  <si>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</si>
  <si>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</si>
  <si>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</si>
  <si>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</si>
  <si>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</si>
  <si>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</si>
  <si>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</si>
  <si>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</si>
  <si>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</si>
  <si>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</si>
  <si>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</si>
  <si>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</si>
  <si>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</si>
  <si>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</si>
  <si>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</si>
  <si>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</si>
  <si>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</si>
  <si>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</si>
  <si>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</si>
  <si>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</si>
  <si>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</si>
  <si>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</si>
  <si>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</si>
  <si>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</si>
  <si>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</si>
  <si>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</si>
  <si>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</si>
  <si>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</si>
  <si>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</si>
  <si>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</si>
  <si>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</si>
  <si>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</si>
  <si>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</si>
  <si>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</si>
  <si>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</si>
  <si>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</si>
  <si>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</si>
  <si>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</si>
  <si>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</si>
  <si>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</si>
  <si>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</si>
  <si>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</si>
  <si>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</si>
  <si>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</si>
  <si>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</si>
  <si>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</si>
  <si>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</si>
  <si>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</si>
  <si>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</si>
  <si>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</si>
  <si>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</si>
  <si>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</si>
  <si>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</si>
  <si>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</si>
  <si>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</si>
  <si>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</si>
  <si>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</si>
  <si>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</si>
  <si>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</si>
  <si>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</si>
  <si>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</si>
  <si>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</si>
  <si>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</si>
  <si>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</si>
  <si>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</si>
  <si>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</si>
  <si>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</si>
  <si>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</si>
  <si>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</si>
  <si>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</si>
  <si>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</si>
  <si>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</si>
  <si>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</si>
  <si>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</si>
  <si>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</si>
  <si>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</si>
  <si>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</si>
  <si>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</si>
  <si>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</si>
  <si>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</si>
  <si>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</si>
  <si>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</si>
  <si>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</si>
  <si>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</si>
  <si>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</si>
  <si>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</si>
  <si>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</si>
  <si>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</si>
  <si>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</si>
  <si>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</si>
  <si>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</si>
  <si>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</si>
  <si>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</si>
  <si>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</si>
  <si>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</si>
  <si>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</si>
  <si>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</si>
  <si>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</si>
  <si>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</si>
  <si>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</si>
  <si>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</si>
  <si>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</si>
  <si>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</si>
  <si>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</si>
  <si>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</si>
  <si>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</si>
  <si>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</si>
  <si>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</si>
  <si>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</si>
  <si>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</si>
  <si>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</si>
  <si>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</si>
  <si>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</si>
  <si>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</si>
  <si>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</si>
  <si>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</si>
  <si>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</si>
  <si>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</si>
  <si>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</si>
  <si>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</si>
  <si>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</si>
  <si>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</si>
  <si>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</si>
  <si>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</si>
  <si>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</si>
  <si>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</si>
  <si>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</si>
  <si>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</si>
  <si>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</si>
  <si>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</si>
  <si>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</si>
  <si>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</si>
  <si>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</si>
  <si>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</si>
  <si>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</si>
  <si>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</si>
  <si>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</si>
  <si>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</si>
  <si>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</si>
  <si>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</si>
  <si>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</si>
  <si>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</si>
  <si>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</si>
  <si>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</si>
  <si>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</si>
  <si>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</si>
  <si>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</si>
  <si>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</si>
  <si>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</si>
  <si>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</si>
  <si>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</si>
  <si>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</si>
  <si>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</si>
  <si>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</si>
  <si>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</si>
  <si>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</si>
  <si>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</si>
  <si>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</si>
  <si>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</si>
  <si>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</si>
  <si>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</si>
  <si>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</si>
  <si>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</si>
  <si>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</si>
  <si>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</si>
  <si>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</si>
  <si>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</si>
  <si>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</si>
  <si>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</si>
  <si>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</si>
  <si>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</si>
  <si>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</si>
  <si>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</si>
  <si>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</si>
  <si>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</si>
  <si>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</si>
  <si>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</si>
  <si>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</si>
  <si>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</si>
  <si>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</si>
  <si>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</si>
  <si>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</si>
  <si>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</si>
  <si>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</si>
  <si>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</si>
  <si>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</si>
  <si>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</si>
  <si>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</si>
  <si>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</si>
  <si>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</si>
  <si>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</si>
  <si>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</si>
  <si>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</si>
  <si>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</si>
  <si>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</si>
  <si>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</si>
  <si>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</si>
  <si>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</si>
  <si>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</si>
  <si>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</si>
  <si>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</si>
  <si>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</si>
  <si>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</si>
  <si>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</si>
  <si>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</si>
  <si>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</si>
  <si>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</si>
  <si>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</si>
  <si>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</si>
  <si>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</si>
  <si>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</si>
  <si>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</si>
  <si>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</si>
  <si>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</si>
  <si>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</si>
  <si>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</si>
  <si>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</si>
  <si>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</si>
  <si>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</si>
  <si>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</si>
  <si>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</si>
  <si>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</si>
  <si>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</si>
  <si>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</si>
  <si>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</si>
  <si>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</si>
  <si>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</si>
  <si>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</si>
  <si>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</si>
  <si>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</si>
  <si>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</si>
  <si>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</si>
  <si>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</si>
  <si>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</si>
  <si>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</si>
  <si>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</si>
  <si>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</si>
  <si>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</si>
  <si>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</si>
  <si>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</si>
  <si>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</si>
  <si>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</si>
  <si>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</si>
  <si>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</si>
  <si>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</si>
  <si>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</si>
  <si>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</si>
  <si>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</si>
  <si>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</si>
  <si>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</si>
  <si>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</si>
  <si>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</si>
  <si>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</si>
  <si>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</si>
  <si>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</si>
  <si>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</si>
  <si>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</si>
  <si>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</si>
  <si>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</si>
  <si>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</si>
  <si>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</si>
  <si>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</si>
  <si>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</si>
  <si>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</si>
  <si>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</si>
  <si>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</si>
  <si>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</si>
  <si>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</si>
  <si>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</si>
  <si>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</si>
  <si>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</si>
  <si>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</si>
  <si>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</si>
  <si>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</si>
  <si>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</si>
  <si>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</si>
  <si>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</si>
  <si>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</si>
  <si>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</si>
  <si>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</si>
  <si>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</si>
  <si>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</si>
  <si>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</si>
  <si>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</si>
  <si>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</si>
  <si>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</si>
  <si>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</si>
  <si>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</si>
  <si>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</si>
  <si>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</si>
  <si>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</si>
  <si>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</si>
  <si>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</si>
  <si>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</si>
  <si>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</si>
  <si>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</si>
  <si>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</si>
  <si>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</si>
  <si>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</si>
  <si>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</si>
  <si>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</si>
  <si>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</si>
  <si>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</si>
  <si>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</si>
  <si>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</si>
  <si>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</si>
  <si>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</si>
  <si>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</si>
  <si>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</si>
  <si>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</si>
  <si>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</si>
  <si>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</si>
  <si>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</si>
  <si>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</si>
  <si>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</si>
  <si>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</si>
  <si>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</si>
  <si>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</si>
  <si>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</si>
  <si>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</si>
  <si>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</si>
  <si>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</si>
  <si>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</si>
  <si>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</si>
  <si>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</si>
  <si>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</si>
  <si>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</si>
  <si>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</si>
  <si>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</si>
  <si>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</si>
  <si>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</si>
  <si>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</si>
  <si>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</si>
  <si>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</si>
  <si>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</si>
  <si>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</si>
  <si>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</si>
  <si>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</si>
  <si>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</si>
  <si>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</si>
  <si>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</si>
  <si>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</si>
  <si>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</si>
  <si>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</si>
  <si>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</si>
  <si>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</si>
  <si>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</si>
  <si>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</si>
  <si>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</si>
  <si>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</si>
  <si>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</si>
  <si>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</si>
  <si>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</si>
  <si>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</si>
  <si>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</si>
  <si>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</si>
  <si>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</si>
  <si>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</si>
  <si>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</si>
  <si>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</si>
  <si>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</si>
  <si>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</si>
  <si>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</si>
  <si>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</si>
  <si>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</si>
  <si>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</si>
  <si>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</si>
  <si>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</si>
  <si>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</si>
  <si>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</si>
  <si>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</si>
  <si>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</si>
  <si>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</si>
  <si>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</si>
  <si>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</si>
  <si>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</si>
  <si>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</si>
  <si>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</si>
  <si>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</si>
  <si>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</si>
  <si>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</si>
  <si>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</si>
  <si>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</si>
  <si>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</si>
  <si>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</si>
  <si>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</si>
  <si>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</si>
  <si>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</si>
  <si>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</si>
  <si>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</si>
  <si>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</si>
  <si>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</si>
  <si>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</si>
  <si>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</si>
  <si>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</si>
  <si>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</si>
  <si>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</si>
  <si>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</si>
  <si>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</si>
  <si>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</si>
  <si>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</si>
  <si>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</si>
  <si>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</si>
  <si>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</si>
  <si>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</si>
  <si>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</si>
  <si>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</si>
  <si>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</si>
  <si>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</si>
  <si>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</si>
  <si>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</si>
  <si>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</si>
  <si>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</si>
  <si>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</si>
  <si>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</si>
  <si>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</si>
  <si>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</si>
  <si>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</si>
  <si>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</si>
  <si>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</si>
  <si>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</si>
  <si>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</si>
  <si>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</si>
  <si>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</si>
  <si>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</si>
  <si>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</si>
  <si>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</si>
  <si>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</si>
  <si>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</si>
  <si>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</si>
  <si>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</si>
  <si>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</si>
  <si>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</si>
  <si>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</si>
  <si>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</si>
  <si>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</si>
  <si>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</si>
  <si>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</si>
  <si>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</si>
  <si>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</si>
  <si>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</si>
  <si>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</si>
  <si>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</si>
  <si>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</si>
  <si>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</si>
  <si>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</si>
  <si>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</si>
  <si>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</si>
  <si>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</si>
  <si>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</si>
  <si>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</si>
  <si>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</si>
  <si>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</si>
  <si>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</si>
  <si>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</si>
  <si>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</si>
  <si>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</si>
  <si>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</si>
  <si>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</si>
  <si>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</si>
  <si>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</si>
  <si>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</si>
  <si>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</si>
  <si>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</si>
  <si>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</si>
  <si>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</si>
  <si>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</si>
  <si>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</si>
  <si>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</si>
  <si>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</si>
  <si>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</si>
  <si>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</si>
  <si>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</si>
  <si>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</si>
  <si>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</si>
  <si>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</si>
  <si>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</si>
  <si>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</si>
  <si>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</si>
  <si>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</si>
  <si>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</si>
  <si>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</si>
  <si>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</si>
  <si>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</si>
  <si>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</si>
  <si>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</si>
  <si>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</si>
  <si>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</si>
  <si>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</si>
  <si>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</si>
  <si>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</si>
  <si>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</si>
  <si>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</si>
  <si>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</si>
  <si>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</si>
  <si>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</si>
  <si>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</si>
  <si>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</si>
  <si>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</si>
  <si>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</si>
  <si>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</si>
  <si>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</si>
  <si>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</si>
  <si>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</si>
  <si>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</si>
  <si>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</si>
  <si>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</si>
  <si>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</si>
  <si>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</si>
  <si>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</si>
  <si>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</si>
  <si>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</si>
  <si>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</si>
  <si>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</si>
  <si>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</si>
  <si>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</si>
  <si>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</si>
  <si>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</si>
  <si>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</si>
  <si>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</si>
  <si>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</si>
  <si>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</si>
  <si>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</si>
  <si>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</si>
  <si>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</si>
  <si>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</si>
  <si>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</si>
  <si>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</si>
  <si>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</si>
  <si>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</si>
  <si>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</si>
  <si>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</si>
  <si>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</si>
  <si>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</si>
  <si>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</si>
  <si>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</si>
  <si>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</si>
  <si>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</si>
  <si>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</si>
  <si>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</si>
  <si>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</si>
  <si>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</si>
  <si>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</si>
  <si>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</si>
  <si>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</si>
  <si>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</si>
  <si>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</si>
  <si>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</si>
  <si>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</si>
  <si>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</si>
  <si>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</si>
  <si>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</si>
  <si>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</si>
  <si>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</si>
  <si>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</si>
  <si>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</si>
  <si>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</si>
  <si>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</si>
  <si>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</si>
  <si>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</si>
  <si>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</si>
  <si>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</si>
  <si>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</si>
  <si>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</si>
  <si>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</si>
  <si>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</si>
  <si>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</si>
  <si>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</si>
  <si>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</si>
  <si>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</si>
  <si>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</si>
  <si>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</si>
  <si>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</si>
  <si>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</si>
  <si>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</si>
  <si>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</si>
  <si>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</si>
  <si>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</si>
  <si>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</si>
  <si>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</si>
  <si>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</si>
  <si>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</si>
  <si>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</si>
  <si>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</si>
  <si>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</si>
  <si>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</si>
  <si>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</si>
  <si>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</si>
  <si>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</si>
  <si>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</si>
  <si>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</si>
  <si>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</si>
  <si>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</si>
  <si>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</si>
  <si>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</si>
  <si>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</si>
  <si>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</si>
  <si>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</si>
  <si>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</si>
  <si>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</si>
  <si>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</si>
  <si>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</si>
  <si>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</si>
  <si>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</si>
  <si>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</si>
  <si>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</si>
  <si>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</si>
  <si>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</si>
  <si>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</si>
  <si>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</si>
  <si>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</si>
  <si>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</si>
  <si>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</si>
  <si>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</si>
  <si>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</si>
  <si>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</si>
  <si>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</si>
  <si>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</si>
  <si>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</si>
  <si>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</si>
  <si>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</si>
  <si>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</si>
  <si>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</si>
  <si>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</si>
  <si>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</si>
  <si>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</si>
  <si>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</si>
  <si>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</si>
  <si>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</si>
  <si>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</si>
  <si>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</si>
  <si>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</si>
  <si>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</si>
  <si>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</si>
  <si>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</si>
  <si>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</si>
  <si>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</si>
  <si>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</si>
  <si>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</si>
  <si>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</si>
  <si>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</si>
  <si>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</si>
  <si>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</si>
  <si>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</si>
  <si>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</si>
  <si>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</si>
  <si>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</si>
  <si>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</si>
  <si>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</si>
  <si>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</si>
  <si>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</si>
  <si>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</si>
  <si>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</si>
  <si>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</si>
  <si>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</si>
  <si>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</si>
  <si>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</si>
  <si>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</si>
  <si>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</si>
  <si>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</si>
  <si>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</si>
  <si>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</si>
  <si>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</si>
  <si>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</si>
  <si>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</si>
  <si>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</si>
  <si>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</si>
  <si>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</si>
  <si>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</si>
  <si>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</si>
  <si>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</si>
  <si>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</si>
  <si>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</si>
  <si>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</si>
  <si>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</si>
  <si>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</si>
  <si>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</si>
  <si>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</si>
  <si>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</si>
  <si>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</si>
  <si>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</si>
  <si>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</si>
  <si>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</si>
  <si>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</si>
  <si>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</si>
  <si>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</si>
  <si>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</si>
  <si>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</si>
  <si>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</si>
  <si>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</si>
  <si>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</si>
  <si>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</si>
  <si>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</si>
  <si>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</si>
  <si>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</si>
  <si>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</si>
  <si>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</si>
  <si>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</si>
  <si>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</si>
  <si>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</si>
  <si>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</si>
  <si>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</si>
  <si>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</si>
  <si>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</si>
  <si>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</si>
  <si>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</si>
  <si>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</si>
  <si>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</si>
  <si>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</si>
  <si>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</si>
  <si>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</si>
  <si>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</si>
  <si>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</si>
  <si>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</si>
  <si>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</si>
  <si>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</si>
  <si>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</si>
  <si>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</si>
  <si>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</si>
  <si>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</si>
  <si>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</si>
  <si>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</si>
  <si>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</si>
  <si>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</si>
  <si>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</si>
  <si>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</si>
  <si>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</si>
  <si>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</si>
  <si>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</si>
  <si>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</si>
  <si>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</si>
  <si>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</si>
  <si>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</si>
  <si>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</si>
  <si>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</si>
  <si>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</si>
  <si>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</si>
  <si>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</si>
  <si>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</si>
  <si>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</si>
  <si>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</si>
  <si>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</si>
  <si>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</si>
  <si>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</si>
  <si>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</si>
  <si>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</si>
  <si>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</si>
  <si>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</si>
  <si>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</si>
  <si>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</si>
  <si>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</si>
  <si>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</si>
  <si>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</si>
  <si>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</si>
  <si>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</si>
  <si>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</si>
  <si>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</si>
  <si>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</si>
  <si>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</si>
  <si>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</si>
  <si>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</si>
  <si>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</si>
  <si>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</si>
  <si>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</si>
  <si>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</si>
  <si>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</si>
  <si>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</si>
  <si>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</si>
  <si>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</si>
  <si>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</si>
  <si>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</si>
  <si>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</si>
  <si>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</si>
  <si>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</si>
  <si>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</si>
  <si>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</si>
  <si>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</si>
  <si>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</si>
  <si>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</si>
  <si>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</si>
  <si>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</si>
  <si>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</si>
  <si>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</si>
  <si>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</si>
  <si>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</si>
  <si>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</si>
  <si>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</si>
  <si>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</si>
  <si>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</si>
  <si>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</si>
  <si>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</si>
  <si>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</si>
  <si>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</si>
  <si>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</si>
  <si>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</si>
  <si>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</si>
  <si>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</si>
  <si>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</si>
  <si>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</si>
  <si>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</si>
  <si>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</si>
  <si>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</si>
  <si>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</si>
  <si>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</si>
  <si>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</si>
  <si>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</si>
  <si>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</si>
  <si>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</si>
  <si>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</si>
  <si>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</si>
  <si>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</si>
  <si>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</si>
  <si>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</si>
  <si>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</si>
  <si>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</si>
  <si>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</si>
  <si>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</si>
  <si>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</si>
  <si>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</si>
  <si>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</si>
  <si>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</si>
  <si>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</si>
  <si>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</si>
  <si>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</si>
  <si>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</si>
  <si>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</si>
  <si>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</si>
  <si>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</si>
  <si>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</si>
  <si>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</si>
  <si>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</si>
  <si>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</si>
  <si>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</si>
  <si>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</si>
  <si>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</si>
  <si>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</si>
  <si>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</si>
  <si>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</si>
  <si>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</si>
  <si>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</si>
  <si>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</si>
  <si>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</si>
  <si>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</si>
  <si>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</si>
  <si>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</si>
  <si>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</si>
  <si>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</si>
  <si>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</si>
  <si>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</si>
  <si>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</si>
  <si>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</si>
  <si>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</si>
  <si>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</si>
  <si>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</si>
  <si>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</si>
  <si>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</si>
  <si>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</si>
  <si>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</si>
  <si>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</si>
  <si>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</si>
  <si>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</si>
  <si>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</si>
  <si>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</si>
  <si>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</si>
  <si>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</si>
  <si>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</si>
  <si>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</si>
  <si>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</si>
  <si>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</si>
  <si>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</si>
  <si>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</si>
  <si>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</si>
  <si>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</si>
  <si>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</si>
  <si>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</si>
  <si>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</si>
  <si>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</si>
  <si>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</si>
  <si>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</si>
  <si>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</si>
  <si>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</si>
  <si>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</si>
  <si>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</si>
  <si>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</si>
  <si>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</si>
  <si>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</si>
  <si>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</si>
  <si>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</si>
  <si>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</si>
  <si>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</si>
  <si>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</si>
  <si>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</si>
  <si>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</si>
  <si>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</si>
  <si>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</si>
  <si>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</si>
  <si>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</si>
  <si>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</si>
  <si>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</si>
  <si>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</si>
  <si>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</si>
  <si>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</si>
  <si>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</si>
  <si>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</si>
  <si>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</si>
  <si>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</si>
  <si>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</si>
  <si>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</si>
  <si>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</si>
  <si>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</si>
  <si>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</si>
  <si>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</si>
  <si>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</si>
  <si>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</si>
  <si>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</si>
  <si>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</si>
  <si>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</si>
  <si>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</si>
  <si>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</si>
  <si>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</si>
  <si>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</si>
  <si>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</si>
  <si>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</si>
  <si>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</si>
  <si>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</si>
  <si>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</si>
  <si>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</si>
  <si>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</si>
  <si>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</si>
  <si>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</si>
  <si>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</si>
  <si>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</si>
  <si>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</si>
  <si>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</si>
  <si>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</si>
  <si>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</si>
  <si>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</si>
  <si>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</si>
  <si>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</si>
  <si>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</si>
  <si>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</si>
  <si>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</si>
  <si>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</si>
  <si>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</si>
  <si>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</si>
  <si>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</si>
  <si>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</si>
  <si>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</si>
  <si>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</si>
  <si>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</si>
  <si>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</si>
  <si>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</si>
  <si>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</si>
  <si>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</si>
  <si>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</si>
  <si>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</si>
  <si>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</si>
  <si>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</si>
  <si>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</si>
  <si>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</si>
  <si>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</si>
  <si>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</si>
  <si>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</si>
  <si>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</si>
  <si>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</si>
  <si>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</si>
  <si>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</si>
  <si>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</si>
  <si>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</si>
  <si>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</si>
  <si>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</si>
  <si>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</si>
  <si>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</si>
  <si>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</si>
  <si>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</si>
  <si>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</si>
  <si>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</si>
  <si>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</si>
  <si>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</si>
  <si>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</si>
  <si>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</si>
  <si>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</si>
  <si>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</si>
  <si>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</si>
  <si>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</si>
  <si>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</si>
  <si>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</si>
  <si>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</si>
  <si>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</si>
  <si>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</si>
  <si>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</si>
  <si>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</si>
  <si>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</si>
  <si>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</si>
  <si>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</si>
  <si>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</si>
  <si>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</si>
  <si>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</si>
  <si>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</si>
  <si>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</si>
  <si>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</si>
  <si>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</si>
  <si>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</si>
  <si>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</si>
  <si>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</si>
  <si>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</si>
  <si>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</si>
  <si>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</si>
  <si>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</si>
  <si>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</si>
  <si>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</si>
  <si>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</si>
  <si>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</si>
  <si>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</si>
  <si>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</si>
  <si>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</si>
  <si>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</si>
  <si>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</si>
  <si>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</si>
  <si>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</si>
  <si>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</si>
  <si>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</si>
  <si>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</si>
  <si>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</si>
  <si>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</si>
  <si>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</si>
  <si>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</si>
  <si>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</si>
  <si>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</si>
  <si>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</si>
  <si>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</si>
  <si>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</si>
  <si>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</si>
  <si>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</si>
  <si>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</si>
  <si>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</si>
  <si>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</si>
  <si>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</si>
  <si>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</si>
  <si>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</si>
  <si>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</si>
  <si>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</si>
  <si>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</si>
  <si>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</si>
  <si>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</si>
  <si>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</si>
  <si>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</si>
  <si>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</si>
  <si>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</si>
  <si>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</si>
  <si>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</si>
  <si>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</si>
  <si>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</si>
  <si>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</si>
  <si>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</si>
  <si>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</si>
  <si>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</si>
  <si>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</si>
  <si>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</si>
  <si>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</si>
  <si>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</si>
  <si>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</si>
  <si>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</si>
  <si>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</si>
  <si>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</si>
  <si>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</si>
  <si>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</si>
  <si>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</si>
  <si>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</si>
  <si>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</si>
  <si>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</si>
  <si>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</si>
  <si>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</si>
  <si>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</si>
  <si>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</si>
  <si>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</si>
  <si>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</si>
  <si>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</si>
  <si>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</si>
  <si>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</si>
  <si>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</si>
  <si>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</si>
  <si>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</si>
  <si>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</si>
  <si>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</si>
  <si>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</si>
  <si>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</si>
  <si>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</si>
  <si>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</si>
  <si>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</si>
  <si>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</si>
  <si>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</si>
  <si>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</si>
  <si>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</si>
  <si>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</si>
  <si>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</si>
  <si>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</si>
  <si>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</si>
  <si>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</si>
  <si>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</si>
  <si>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</si>
  <si>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</si>
  <si>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</si>
  <si>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</si>
  <si>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</si>
  <si>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</si>
  <si>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</si>
  <si>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</si>
  <si>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</si>
  <si>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</si>
  <si>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</si>
  <si>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</si>
  <si>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</si>
  <si>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</si>
  <si>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</si>
  <si>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</si>
  <si>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</si>
  <si>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</si>
  <si>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</si>
  <si>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</si>
  <si>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</si>
  <si>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</si>
  <si>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</si>
  <si>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</si>
  <si>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</si>
  <si>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</si>
  <si>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</si>
  <si>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</si>
  <si>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</si>
  <si>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</si>
  <si>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</si>
  <si>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</si>
  <si>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</si>
  <si>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</si>
  <si>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</si>
  <si>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</si>
  <si>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</si>
  <si>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</si>
  <si>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</si>
  <si>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</si>
  <si>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</si>
  <si>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</si>
  <si>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</si>
  <si>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</si>
  <si>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</si>
  <si>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</si>
  <si>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</si>
  <si>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</si>
  <si>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</si>
  <si>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</si>
  <si>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</si>
  <si>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</si>
  <si>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</si>
  <si>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</si>
  <si>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</si>
  <si>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</si>
  <si>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</si>
  <si>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</si>
  <si>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</si>
  <si>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</si>
  <si>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</si>
  <si>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</si>
  <si>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</si>
  <si>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</si>
  <si>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</si>
  <si>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</si>
  <si>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</si>
  <si>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</si>
  <si>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</si>
  <si>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</si>
  <si>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</si>
  <si>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</si>
  <si>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</si>
  <si>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</si>
  <si>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</si>
  <si>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</si>
  <si>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</si>
  <si>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</si>
  <si>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</si>
  <si>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</si>
  <si>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</si>
  <si>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</si>
  <si>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</si>
  <si>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</si>
  <si>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</si>
  <si>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</si>
  <si>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</si>
  <si>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</si>
  <si>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</si>
  <si>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</si>
  <si>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</si>
  <si>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</si>
  <si>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</si>
  <si>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</si>
  <si>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</si>
  <si>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</si>
  <si>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</si>
  <si>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</si>
  <si>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</si>
  <si>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</si>
  <si>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</si>
  <si>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</si>
  <si>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</si>
  <si>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</si>
  <si>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</si>
  <si>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</si>
  <si>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</si>
  <si>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</si>
  <si>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</si>
  <si>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</si>
  <si>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</si>
  <si>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</si>
  <si>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</si>
  <si>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</si>
  <si>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</si>
  <si>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</si>
  <si>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</si>
  <si>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</si>
  <si>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</si>
  <si>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</si>
  <si>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</si>
  <si>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</si>
  <si>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</si>
  <si>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</si>
  <si>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</si>
  <si>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</si>
  <si>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</si>
  <si>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</si>
  <si>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</si>
  <si>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</si>
  <si>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</si>
  <si>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</si>
  <si>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</si>
  <si>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</si>
  <si>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</si>
  <si>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</si>
  <si>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</si>
  <si>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</si>
  <si>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</si>
  <si>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</si>
  <si>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</si>
  <si>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</si>
  <si>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</si>
  <si>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</si>
  <si>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</si>
  <si>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</si>
  <si>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</si>
  <si>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</si>
  <si>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</si>
  <si>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</si>
  <si>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</si>
  <si>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</si>
  <si>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</si>
  <si>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</si>
  <si>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</si>
  <si>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</si>
  <si>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</si>
  <si>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</si>
  <si>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</si>
  <si>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</si>
  <si>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</si>
  <si>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</si>
  <si>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</si>
  <si>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</si>
  <si>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</si>
  <si>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</si>
  <si>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</si>
  <si>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</si>
  <si>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</si>
  <si>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</si>
  <si>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</si>
  <si>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</si>
  <si>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</si>
  <si>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</si>
  <si>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</si>
  <si>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</si>
  <si>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</si>
  <si>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</si>
  <si>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</si>
  <si>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</si>
  <si>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</si>
  <si>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</si>
  <si>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</si>
  <si>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</si>
  <si>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</si>
  <si>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</si>
  <si>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</si>
  <si>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</si>
  <si>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</si>
  <si>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</si>
  <si>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</si>
  <si>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</si>
  <si>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</si>
  <si>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</si>
  <si>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</si>
  <si>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</si>
  <si>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</si>
  <si>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</si>
  <si>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</si>
  <si>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</si>
  <si>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</si>
  <si>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</si>
  <si>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</si>
  <si>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</si>
  <si>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</si>
  <si>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</si>
  <si>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</si>
  <si>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</si>
  <si>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</si>
  <si>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</si>
  <si>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</si>
  <si>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</si>
  <si>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</si>
  <si>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</si>
  <si>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</si>
  <si>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</si>
  <si>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</si>
  <si>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</si>
  <si>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</si>
  <si>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</si>
  <si>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</si>
  <si>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</si>
  <si>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</si>
  <si>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</si>
  <si>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</si>
  <si>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</si>
  <si>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</si>
  <si>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</si>
  <si>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</si>
  <si>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</si>
  <si>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</si>
  <si>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</si>
  <si>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</si>
  <si>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</si>
  <si>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</si>
  <si>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</si>
  <si>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</si>
  <si>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</si>
  <si>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</si>
  <si>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</si>
  <si>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</si>
  <si>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</si>
  <si>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</si>
  <si>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</si>
  <si>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</si>
  <si>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</si>
  <si>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</si>
  <si>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</si>
  <si>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</si>
  <si>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</si>
  <si>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</si>
  <si>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</si>
  <si>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</si>
  <si>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</si>
  <si>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</si>
  <si>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</si>
  <si>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</si>
  <si>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</si>
  <si>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</si>
  <si>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</si>
  <si>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</si>
  <si>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</si>
  <si>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</si>
  <si>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</si>
  <si>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</si>
  <si>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</si>
  <si>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</si>
  <si>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</si>
  <si>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</si>
  <si>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</si>
  <si>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</si>
  <si>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</si>
  <si>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</si>
  <si>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</si>
  <si>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</si>
  <si>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</si>
  <si>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</si>
  <si>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</si>
  <si>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</si>
  <si>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</si>
  <si>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</si>
  <si>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</si>
  <si>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</si>
  <si>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</si>
  <si>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</si>
  <si>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</si>
  <si>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</si>
  <si>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</si>
  <si>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</si>
  <si>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</si>
  <si>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</si>
  <si>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</si>
  <si>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</si>
  <si>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</si>
  <si>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</si>
  <si>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</si>
  <si>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</si>
  <si>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</si>
  <si>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</si>
  <si>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</si>
  <si>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</si>
  <si>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</si>
  <si>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</si>
  <si>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</si>
  <si>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</si>
  <si>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</si>
  <si>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</si>
  <si>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</si>
  <si>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</si>
  <si>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</si>
  <si>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</si>
  <si>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</si>
  <si>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</si>
  <si>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</si>
  <si>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</si>
  <si>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</si>
  <si>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</si>
  <si>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</si>
  <si>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</si>
  <si>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</si>
  <si>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</si>
  <si>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</si>
  <si>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</si>
  <si>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</si>
  <si>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</si>
  <si>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</si>
  <si>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</si>
  <si>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</si>
  <si>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</si>
  <si>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</si>
  <si>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</si>
  <si>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</si>
  <si>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</si>
  <si>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</si>
  <si>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</si>
  <si>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</si>
  <si>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</si>
  <si>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</si>
  <si>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</si>
  <si>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</si>
  <si>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</si>
  <si>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</si>
  <si>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</si>
  <si>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</si>
  <si>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</si>
  <si>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</si>
  <si>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</si>
  <si>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</si>
  <si>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</si>
  <si>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</si>
  <si>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</si>
  <si>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</si>
  <si>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</si>
  <si>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</si>
  <si>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</si>
  <si>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</si>
  <si>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</si>
  <si>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</si>
  <si>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</si>
  <si>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</si>
  <si>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</si>
  <si>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</si>
  <si>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</si>
  <si>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</si>
  <si>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</si>
  <si>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</si>
  <si>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</si>
  <si>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</si>
  <si>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</si>
  <si>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</si>
  <si>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</si>
  <si>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</si>
  <si>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</si>
  <si>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</si>
  <si>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</si>
  <si>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</si>
  <si>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</si>
  <si>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</si>
  <si>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</si>
  <si>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</si>
  <si>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</si>
  <si>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</si>
  <si>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</si>
  <si>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</si>
  <si>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</si>
  <si>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</si>
  <si>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</si>
  <si>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</si>
  <si>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</si>
  <si>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</si>
  <si>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</si>
  <si>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</si>
  <si>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</si>
  <si>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</si>
  <si>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</si>
  <si>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</si>
  <si>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</si>
  <si>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</si>
  <si>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</si>
  <si>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</si>
  <si>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</si>
  <si>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</si>
  <si>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</si>
  <si>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</si>
  <si>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</si>
  <si>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</si>
  <si>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</si>
  <si>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</si>
  <si>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</si>
  <si>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</si>
  <si>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</si>
  <si>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</si>
  <si>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</si>
  <si>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</si>
  <si>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</si>
  <si>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</si>
  <si>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</si>
  <si>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</si>
  <si>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</si>
  <si>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</si>
  <si>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</si>
  <si>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</si>
  <si>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</si>
  <si>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</si>
  <si>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</si>
  <si>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</si>
  <si>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</si>
  <si>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</si>
  <si>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</si>
  <si>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</si>
  <si>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</si>
  <si>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</si>
  <si>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</si>
  <si>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</si>
  <si>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</si>
  <si>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</si>
  <si>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</si>
  <si>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</si>
  <si>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</si>
  <si>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</si>
  <si>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</si>
  <si>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</si>
  <si>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</si>
  <si>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</si>
  <si>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</si>
  <si>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</si>
  <si>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</si>
  <si>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</si>
  <si>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</si>
  <si>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</si>
  <si>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</si>
  <si>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</si>
  <si>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</si>
  <si>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</si>
  <si>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</si>
  <si>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</si>
  <si>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</si>
  <si>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</si>
  <si>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</si>
  <si>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</si>
  <si>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</si>
  <si>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</si>
  <si>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</si>
  <si>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</si>
  <si>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</si>
  <si>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</si>
  <si>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</si>
  <si>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</si>
  <si>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</si>
  <si>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</si>
  <si>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</si>
  <si>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</si>
  <si>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</si>
  <si>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</si>
  <si>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</si>
  <si>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</si>
  <si>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</si>
  <si>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</si>
  <si>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</si>
  <si>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</si>
  <si>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</si>
  <si>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</si>
  <si>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</si>
  <si>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</si>
  <si>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</si>
  <si>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</si>
  <si>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</si>
  <si>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</si>
  <si>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</si>
  <si>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</si>
  <si>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</si>
  <si>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</si>
  <si>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</si>
  <si>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</si>
  <si>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</si>
  <si>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</si>
  <si>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</si>
  <si>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</si>
  <si>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</si>
  <si>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</si>
  <si>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</si>
  <si>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</si>
  <si>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</si>
  <si>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</si>
  <si>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</si>
  <si>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</si>
  <si>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</si>
  <si>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</si>
  <si>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</si>
  <si>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</si>
  <si>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</si>
  <si>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</si>
  <si>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</si>
  <si>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</si>
  <si>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</si>
  <si>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</si>
  <si>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</si>
  <si>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</si>
  <si>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</si>
  <si>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</si>
  <si>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</si>
  <si>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</si>
  <si>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</si>
  <si>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</si>
  <si>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</si>
  <si>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</si>
  <si>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</si>
  <si>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</si>
  <si>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</si>
  <si>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</si>
  <si>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</si>
  <si>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</si>
  <si>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</si>
  <si>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</si>
  <si>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</si>
  <si>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</si>
  <si>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</si>
  <si>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</si>
  <si>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</si>
  <si>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</si>
  <si>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</si>
  <si>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</si>
  <si>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</si>
  <si>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</si>
  <si>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</si>
  <si>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</si>
  <si>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</si>
  <si>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</si>
  <si>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</si>
  <si>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</si>
  <si>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</si>
  <si>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</si>
  <si>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</si>
  <si>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</si>
  <si>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</si>
  <si>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</si>
  <si>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</si>
  <si>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</si>
  <si>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</si>
  <si>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</si>
  <si>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</si>
  <si>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</si>
  <si>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</si>
  <si>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</si>
  <si>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</si>
  <si>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</si>
  <si>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</si>
  <si>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</si>
  <si>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</si>
  <si>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</si>
  <si>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</si>
  <si>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</si>
  <si>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</si>
  <si>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</si>
  <si>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</si>
  <si>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</si>
  <si>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</si>
  <si>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</si>
  <si>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</si>
  <si>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</si>
  <si>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</si>
  <si>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</si>
  <si>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</si>
  <si>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</si>
  <si>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</si>
  <si>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</si>
  <si>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</si>
  <si>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</si>
  <si>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</si>
  <si>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</si>
  <si>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</si>
  <si>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</si>
  <si>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</si>
  <si>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</si>
  <si>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</si>
  <si>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</si>
  <si>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</si>
  <si>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</si>
  <si>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</si>
  <si>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</si>
  <si>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</si>
  <si>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</si>
  <si>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</si>
  <si>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</si>
  <si>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</si>
  <si>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</si>
  <si>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</si>
  <si>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</si>
  <si>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</si>
  <si>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</si>
  <si>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</si>
  <si>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</si>
  <si>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</si>
  <si>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</si>
  <si>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</si>
  <si>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</si>
  <si>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</si>
  <si>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</si>
  <si>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</si>
  <si>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</si>
  <si>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</si>
  <si>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</si>
  <si>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</si>
  <si>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</si>
  <si>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</si>
  <si>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</si>
  <si>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</si>
  <si>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</si>
  <si>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</si>
  <si>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</si>
  <si>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</si>
  <si>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</si>
  <si>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</si>
  <si>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</si>
  <si>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</si>
  <si>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</si>
  <si>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</si>
  <si>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</si>
  <si>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</si>
  <si>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</si>
  <si>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</si>
  <si>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</si>
  <si>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</si>
  <si>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</si>
  <si>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</si>
  <si>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</si>
  <si>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</si>
  <si>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</si>
  <si>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</si>
  <si>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</si>
  <si>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</si>
  <si>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</si>
  <si>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</si>
  <si>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</si>
  <si>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</si>
  <si>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</si>
  <si>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</si>
  <si>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</si>
  <si>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</si>
  <si>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</si>
  <si>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</si>
  <si>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</si>
  <si>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</si>
  <si>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</si>
  <si>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</si>
  <si>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</si>
  <si>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</si>
  <si>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</si>
  <si>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</si>
  <si>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</si>
  <si>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</si>
  <si>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</si>
  <si>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</si>
  <si>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</si>
  <si>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</si>
  <si>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</si>
  <si>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</si>
  <si>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</si>
  <si>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</si>
  <si>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</si>
  <si>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</si>
  <si>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</si>
  <si>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</si>
  <si>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</si>
  <si>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</si>
  <si>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</si>
  <si>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</si>
  <si>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</si>
  <si>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</si>
  <si>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</si>
  <si>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</si>
  <si>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</si>
  <si>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</si>
  <si>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</si>
  <si>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</si>
  <si>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</si>
  <si>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</si>
  <si>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</si>
  <si>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</si>
  <si>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</si>
  <si>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</si>
  <si>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</si>
  <si>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</si>
  <si>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</si>
  <si>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</si>
  <si>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</si>
  <si>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</si>
  <si>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</si>
  <si>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</si>
  <si>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</si>
  <si>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</si>
  <si>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</si>
  <si>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</si>
  <si>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</si>
  <si>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</si>
  <si>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</si>
  <si>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</si>
  <si>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</si>
  <si>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</si>
  <si>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</si>
  <si>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</si>
  <si>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</si>
  <si>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</si>
  <si>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</si>
  <si>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</si>
  <si>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</si>
  <si>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</si>
  <si>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</si>
  <si>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</si>
  <si>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</si>
  <si>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</si>
  <si>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</si>
  <si>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</si>
  <si>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</si>
  <si>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</si>
  <si>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</si>
  <si>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</si>
  <si>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</si>
  <si>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</si>
  <si>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</si>
  <si>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</si>
  <si>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</si>
  <si>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</si>
  <si>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</si>
  <si>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</si>
  <si>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</si>
  <si>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</si>
  <si>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</si>
  <si>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</si>
  <si>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</si>
  <si>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</si>
  <si>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</si>
  <si>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</si>
  <si>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</si>
  <si>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</si>
  <si>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</si>
  <si>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</si>
  <si>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</si>
  <si>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</si>
  <si>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</si>
  <si>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</si>
  <si>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</si>
  <si>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</si>
  <si>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</si>
  <si>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</si>
  <si>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</si>
  <si>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</si>
  <si>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</si>
  <si>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</si>
  <si>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</si>
  <si>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</si>
  <si>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</si>
  <si>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</si>
  <si>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</si>
  <si>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</si>
  <si>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</si>
  <si>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</si>
  <si>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</si>
  <si>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</si>
  <si>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</si>
  <si>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</si>
  <si>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</si>
  <si>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</si>
  <si>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</si>
  <si>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</si>
  <si>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</si>
  <si>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</si>
  <si>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</si>
  <si>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</si>
  <si>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</si>
  <si>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</si>
  <si>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</si>
  <si>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</si>
  <si>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</si>
  <si>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</si>
  <si>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</si>
  <si>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</si>
  <si>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</si>
  <si>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</si>
  <si>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</si>
  <si>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</si>
  <si>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</si>
  <si>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</si>
  <si>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</si>
  <si>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</si>
  <si>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</si>
  <si>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</si>
  <si>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</si>
  <si>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</si>
  <si>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</si>
  <si>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</si>
  <si>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</si>
  <si>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</si>
  <si>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</si>
  <si>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</si>
  <si>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</si>
  <si>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</si>
  <si>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</si>
  <si>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</si>
  <si>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</si>
  <si>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</si>
  <si>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</si>
  <si>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</si>
  <si>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</si>
  <si>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</si>
  <si>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</si>
  <si>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</si>
  <si>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</si>
  <si>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</si>
  <si>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</si>
  <si>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</si>
  <si>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</si>
  <si>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</si>
  <si>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</si>
  <si>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</si>
  <si>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</si>
  <si>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</si>
  <si>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</si>
  <si>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</si>
  <si>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</si>
  <si>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</si>
  <si>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</si>
  <si>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</si>
  <si>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</si>
  <si>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</si>
  <si>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</si>
  <si>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</si>
  <si>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</si>
  <si>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</si>
  <si>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</si>
  <si>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</si>
  <si>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</si>
  <si>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</si>
  <si>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</si>
  <si>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</si>
  <si>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</si>
  <si>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</si>
  <si>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</si>
  <si>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</si>
  <si>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</si>
  <si>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</si>
  <si>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</si>
  <si>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</si>
  <si>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</si>
  <si>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</si>
  <si>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</si>
  <si>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</si>
  <si>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</si>
  <si>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</si>
  <si>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</si>
  <si>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</si>
  <si>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</si>
  <si>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</si>
  <si>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</si>
  <si>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</si>
  <si>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</si>
  <si>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</si>
  <si>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</si>
  <si>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</si>
  <si>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</si>
  <si>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</si>
  <si>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</si>
  <si>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</si>
  <si>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</si>
  <si>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</si>
  <si>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</si>
  <si>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</si>
  <si>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</si>
  <si>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</si>
  <si>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</si>
  <si>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</si>
  <si>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</si>
  <si>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</si>
  <si>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</si>
  <si>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</si>
  <si>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</si>
  <si>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</si>
  <si>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</si>
  <si>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</si>
  <si>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</si>
  <si>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</si>
  <si>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</si>
  <si>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</si>
  <si>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</si>
  <si>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</si>
  <si>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</si>
  <si>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</si>
  <si>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</si>
  <si>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</si>
  <si>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</si>
  <si>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</si>
  <si>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</si>
  <si>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</si>
  <si>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</si>
  <si>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</si>
  <si>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</si>
  <si>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</si>
  <si>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</si>
  <si>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</si>
  <si>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</si>
  <si>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</si>
  <si>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</si>
  <si>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</si>
  <si>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</si>
  <si>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</si>
  <si>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</si>
  <si>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</si>
  <si>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</si>
  <si>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</si>
  <si>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</si>
  <si>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</si>
  <si>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</si>
  <si>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</si>
  <si>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</si>
  <si>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</si>
  <si>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</si>
  <si>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</si>
  <si>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</si>
  <si>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</si>
  <si>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</si>
  <si>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</si>
  <si>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</si>
  <si>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</si>
  <si>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</si>
  <si>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</si>
  <si>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</si>
  <si>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</si>
  <si>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</si>
  <si>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</si>
  <si>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</si>
  <si>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</si>
  <si>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</si>
  <si>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</si>
  <si>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</si>
  <si>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</si>
  <si>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</si>
  <si>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</si>
  <si>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</si>
  <si>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</si>
  <si>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</si>
  <si>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</si>
  <si>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</si>
  <si>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</si>
  <si>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</si>
  <si>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</si>
  <si>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</si>
  <si>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</si>
  <si>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</si>
  <si>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</si>
  <si>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</si>
  <si>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</si>
  <si>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</si>
  <si>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</si>
  <si>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</si>
  <si>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</si>
  <si>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</si>
  <si>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</si>
  <si>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</si>
  <si>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</si>
  <si>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</si>
  <si>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</si>
  <si>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</si>
  <si>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</si>
  <si>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</si>
  <si>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</si>
  <si>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</si>
  <si>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</si>
  <si>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</si>
  <si>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</si>
  <si>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</si>
  <si>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</si>
  <si>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</si>
  <si>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</si>
  <si>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</si>
  <si>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</si>
  <si>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</si>
  <si>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</si>
  <si>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</si>
  <si>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</si>
  <si>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</si>
  <si>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</si>
  <si>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</si>
  <si>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</si>
  <si>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</si>
  <si>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</si>
  <si>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</si>
  <si>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</si>
  <si>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</si>
  <si>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</si>
  <si>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</si>
  <si>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</si>
  <si>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</si>
  <si>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</si>
  <si>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</si>
  <si>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</si>
  <si>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</si>
  <si>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</si>
  <si>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</si>
  <si>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</si>
  <si>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</si>
  <si>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</si>
  <si>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</si>
  <si>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</si>
  <si>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</si>
  <si>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</si>
  <si>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</si>
  <si>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</si>
  <si>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</si>
  <si>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</si>
  <si>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</si>
  <si>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</si>
  <si>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</si>
  <si>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</si>
  <si>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</si>
  <si>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</si>
  <si>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</si>
  <si>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</si>
  <si>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</si>
  <si>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</si>
  <si>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</si>
  <si>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</si>
  <si>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</si>
  <si>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</si>
  <si>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</si>
  <si>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</si>
  <si>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</si>
  <si>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</si>
  <si>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</si>
  <si>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</si>
  <si>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</si>
  <si>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</si>
  <si>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</si>
  <si>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</si>
  <si>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</si>
  <si>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</si>
  <si>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</si>
  <si>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</si>
  <si>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</si>
  <si>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</si>
  <si>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</si>
  <si>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</si>
  <si>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</si>
  <si>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</si>
  <si>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</si>
  <si>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</si>
  <si>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</si>
  <si>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</si>
  <si>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</si>
  <si>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</si>
  <si>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</si>
  <si>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</si>
  <si>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</si>
  <si>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</si>
  <si>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</si>
  <si>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</si>
  <si>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</si>
  <si>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</si>
  <si>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</si>
  <si>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</si>
  <si>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</si>
  <si>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</si>
  <si>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</si>
  <si>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</si>
  <si>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</si>
  <si>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</si>
  <si>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</si>
  <si>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</si>
  <si>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</si>
  <si>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</si>
  <si>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</si>
  <si>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</si>
  <si>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</si>
  <si>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</si>
  <si>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</si>
  <si>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</si>
  <si>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</si>
  <si>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</si>
  <si>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</si>
  <si>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</si>
  <si>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</si>
  <si>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</si>
  <si>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</si>
  <si>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</si>
  <si>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</si>
  <si>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</si>
  <si>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</si>
  <si>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</si>
  <si>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</si>
  <si>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</si>
  <si>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</si>
  <si>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</si>
  <si>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</si>
  <si>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</si>
  <si>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</si>
  <si>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</si>
  <si>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</si>
  <si>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</si>
  <si>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</si>
  <si>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</si>
  <si>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</si>
  <si>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</si>
  <si>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</si>
  <si>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</si>
  <si>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</si>
  <si>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</si>
  <si>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</si>
  <si>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</si>
  <si>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</si>
  <si>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</si>
  <si>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</si>
  <si>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</si>
  <si>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</si>
  <si>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</si>
  <si>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</si>
  <si>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</si>
  <si>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</si>
  <si>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</si>
  <si>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</si>
  <si>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</si>
  <si>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</si>
  <si>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</si>
  <si>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</si>
  <si>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</si>
  <si>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</si>
  <si>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</si>
  <si>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</si>
  <si>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</si>
  <si>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</si>
  <si>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</si>
  <si>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</si>
  <si>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</si>
  <si>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</si>
  <si>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</si>
  <si>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</si>
  <si>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</si>
  <si>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</si>
  <si>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</si>
  <si>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</si>
  <si>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</si>
  <si>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</si>
  <si>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</si>
  <si>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</si>
  <si>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</si>
  <si>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</si>
  <si>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</si>
  <si>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</si>
  <si>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</si>
  <si>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</si>
  <si>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</si>
  <si>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</si>
  <si>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</si>
  <si>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</si>
  <si>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</si>
  <si>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</si>
  <si>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</si>
  <si>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</si>
  <si>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</si>
  <si>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</si>
  <si>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</si>
  <si>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</si>
  <si>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</si>
  <si>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</si>
  <si>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</si>
  <si>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</si>
  <si>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</si>
  <si>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</si>
  <si>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</si>
  <si>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</si>
  <si>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</si>
  <si>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</si>
  <si>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</si>
  <si>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</si>
  <si>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</si>
  <si>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</si>
  <si>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</si>
  <si>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</si>
  <si>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</si>
  <si>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</si>
  <si>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</si>
  <si>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</si>
  <si>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</si>
  <si>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</si>
  <si>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</si>
  <si>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</si>
  <si>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</si>
  <si>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</si>
  <si>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</si>
  <si>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</si>
  <si>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</si>
  <si>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</si>
  <si>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</si>
  <si>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</si>
  <si>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</si>
  <si>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</si>
  <si>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</si>
  <si>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</si>
  <si>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</si>
  <si>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</si>
  <si>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</si>
  <si>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</si>
  <si>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</si>
  <si>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</si>
  <si>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</si>
  <si>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</si>
  <si>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</si>
  <si>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</si>
  <si>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</si>
  <si>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</si>
  <si>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</si>
  <si>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</si>
  <si>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</si>
  <si>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</si>
  <si>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</si>
  <si>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</si>
  <si>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</si>
  <si>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</si>
  <si>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</si>
  <si>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</si>
  <si>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</si>
  <si>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</si>
  <si>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</si>
  <si>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</si>
  <si>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</si>
  <si>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</si>
  <si>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</si>
  <si>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</si>
  <si>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</si>
  <si>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</si>
  <si>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</si>
  <si>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</si>
  <si>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</si>
  <si>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</si>
  <si>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</si>
  <si>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</si>
  <si>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</si>
  <si>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</si>
  <si>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</si>
  <si>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</si>
  <si>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</si>
  <si>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</si>
  <si>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</si>
  <si>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</si>
  <si>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</si>
  <si>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</si>
  <si>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</si>
  <si>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</si>
  <si>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</si>
  <si>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</si>
  <si>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</si>
  <si>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</si>
  <si>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</si>
  <si>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</si>
  <si>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</si>
  <si>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</si>
  <si>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</si>
  <si>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</si>
  <si>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</si>
  <si>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</si>
  <si>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</si>
  <si>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</si>
  <si>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</si>
  <si>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</si>
  <si>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</si>
  <si>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</si>
  <si>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</si>
  <si>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</si>
  <si>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</si>
  <si>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</si>
  <si>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</si>
  <si>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</si>
  <si>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</si>
  <si>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</si>
  <si>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</si>
  <si>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</si>
  <si>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</si>
  <si>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</si>
  <si>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</si>
  <si>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</si>
  <si>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</si>
  <si>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</si>
  <si>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</si>
  <si>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</si>
  <si>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</si>
  <si>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</si>
  <si>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</si>
  <si>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</si>
  <si>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</si>
  <si>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</si>
  <si>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</si>
  <si>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</si>
  <si>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</si>
  <si>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</si>
  <si>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</si>
  <si>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</si>
  <si>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</si>
  <si>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</si>
  <si>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</si>
  <si>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</si>
  <si>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</si>
  <si>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</si>
  <si>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</si>
  <si>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</si>
  <si>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</si>
  <si>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</si>
  <si>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</si>
  <si>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</si>
  <si>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</si>
  <si>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</si>
  <si>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</si>
  <si>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</si>
  <si>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</si>
  <si>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</si>
  <si>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</si>
  <si>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</si>
  <si>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</si>
  <si>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</si>
  <si>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</si>
  <si>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</si>
  <si>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</si>
  <si>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</si>
  <si>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</si>
  <si>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</si>
  <si>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</si>
  <si>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</si>
  <si>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</si>
  <si>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</si>
  <si>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</si>
  <si>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</si>
  <si>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</si>
  <si>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</si>
  <si>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</si>
  <si>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</si>
  <si>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</si>
  <si>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</si>
  <si>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</si>
  <si>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</si>
  <si>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</si>
  <si>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</si>
  <si>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</si>
  <si>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</si>
  <si>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</si>
  <si>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</si>
  <si>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</si>
  <si>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</si>
  <si>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</si>
  <si>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</si>
  <si>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</si>
  <si>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</si>
  <si>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</si>
  <si>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</si>
  <si>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</si>
  <si>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</si>
  <si>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</si>
  <si>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</si>
  <si>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</si>
  <si>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</si>
  <si>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</si>
  <si>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</si>
  <si>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</si>
  <si>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</si>
  <si>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</si>
  <si>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</si>
  <si>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</si>
  <si>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</si>
  <si>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</si>
  <si>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</si>
  <si>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</si>
  <si>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</si>
  <si>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</si>
  <si>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</si>
  <si>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</si>
  <si>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</si>
  <si>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</si>
  <si>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</si>
  <si>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</si>
  <si>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</si>
  <si>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</si>
  <si>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</si>
  <si>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</si>
  <si>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</si>
  <si>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</si>
  <si>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</si>
  <si>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</si>
  <si>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</si>
  <si>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</si>
  <si>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</si>
  <si>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</si>
  <si>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</si>
  <si>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</si>
  <si>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</si>
  <si>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</si>
  <si>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</si>
  <si>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</si>
  <si>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</si>
  <si>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</si>
  <si>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</si>
  <si>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</si>
  <si>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</si>
  <si>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</si>
  <si>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</si>
  <si>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</si>
  <si>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</si>
  <si>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</si>
  <si>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</si>
  <si>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</si>
  <si>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</si>
  <si>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</si>
  <si>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</si>
  <si>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</si>
  <si>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</si>
  <si>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</si>
  <si>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</si>
  <si>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</si>
  <si>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</si>
  <si>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</si>
  <si>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</si>
  <si>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</si>
  <si>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</si>
  <si>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</si>
  <si>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</si>
  <si>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</si>
  <si>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</si>
  <si>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</si>
  <si>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</si>
  <si>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</si>
  <si>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</si>
  <si>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</si>
  <si>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</si>
  <si>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</si>
  <si>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</si>
  <si>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</si>
  <si>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</si>
  <si>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</si>
  <si>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</si>
  <si>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</si>
  <si>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</si>
  <si>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</si>
  <si>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</si>
  <si>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</si>
  <si>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</si>
  <si>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</si>
  <si>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</si>
  <si>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</si>
  <si>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</si>
  <si>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</si>
  <si>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</si>
  <si>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</si>
  <si>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</si>
  <si>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</si>
  <si>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</si>
  <si>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</si>
  <si>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</si>
  <si>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</si>
  <si>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</si>
  <si>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</si>
  <si>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</si>
  <si>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</si>
  <si>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</si>
  <si>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</si>
  <si>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</si>
  <si>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</si>
  <si>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</si>
  <si>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</si>
  <si>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</si>
  <si>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</si>
  <si>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</si>
  <si>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</si>
  <si>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</si>
  <si>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</si>
  <si>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</si>
  <si>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</si>
  <si>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</si>
  <si>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</si>
  <si>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</si>
  <si>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</si>
  <si>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</si>
  <si>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</si>
  <si>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</si>
  <si>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</si>
  <si>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</si>
  <si>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</si>
  <si>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</si>
  <si>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</si>
  <si>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</si>
  <si>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</si>
  <si>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</si>
  <si>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</si>
  <si>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</si>
  <si>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</si>
  <si>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</si>
  <si>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</si>
  <si>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</si>
  <si>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</si>
  <si>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</si>
  <si>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</si>
  <si>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</si>
  <si>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</si>
  <si>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</si>
  <si>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</si>
  <si>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</si>
  <si>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</si>
  <si>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</si>
  <si>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</si>
  <si>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</si>
  <si>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</si>
  <si>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</si>
  <si>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</si>
  <si>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</si>
  <si>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</si>
  <si>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</si>
  <si>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</si>
  <si>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</si>
  <si>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</si>
  <si>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</si>
  <si>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</si>
  <si>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</si>
  <si>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</si>
  <si>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</si>
  <si>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</si>
  <si>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</si>
  <si>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</si>
  <si>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</si>
  <si>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</si>
  <si>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</si>
  <si>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</si>
  <si>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</si>
  <si>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</si>
  <si>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</si>
  <si>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</si>
  <si>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</si>
  <si>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</si>
  <si>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</si>
  <si>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</si>
  <si>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</si>
  <si>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</si>
  <si>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</si>
  <si>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</si>
  <si>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</si>
  <si>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</si>
  <si>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</si>
  <si>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</si>
  <si>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</si>
  <si>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</si>
  <si>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</si>
  <si>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</si>
  <si>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</si>
  <si>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</si>
  <si>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</si>
  <si>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</si>
  <si>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</si>
  <si>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</si>
  <si>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</si>
  <si>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</si>
  <si>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</si>
  <si>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</si>
  <si>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</si>
  <si>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</si>
  <si>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</si>
  <si>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</si>
  <si>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</si>
  <si>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</si>
  <si>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</si>
  <si>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</si>
  <si>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</si>
  <si>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</si>
  <si>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</si>
  <si>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</si>
  <si>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</si>
  <si>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</si>
  <si>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</si>
  <si>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</si>
  <si>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</si>
  <si>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</si>
  <si>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</si>
  <si>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</si>
  <si>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</si>
  <si>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</si>
  <si>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</si>
  <si>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</si>
  <si>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</si>
  <si>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</si>
  <si>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</si>
  <si>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</si>
  <si>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</si>
  <si>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</si>
  <si>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</si>
  <si>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</si>
  <si>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</si>
  <si>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</si>
  <si>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</si>
  <si>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</si>
  <si>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</si>
  <si>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</si>
  <si>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</si>
  <si>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</si>
  <si>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</si>
  <si>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</si>
  <si>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</si>
  <si>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</si>
  <si>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</si>
  <si>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</si>
  <si>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</si>
  <si>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</si>
  <si>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</si>
  <si>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</si>
  <si>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</si>
  <si>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</si>
  <si>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</si>
  <si>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</si>
  <si>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</si>
  <si>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</si>
  <si>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</si>
  <si>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</si>
  <si>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</si>
  <si>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</si>
  <si>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</si>
  <si>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</si>
  <si>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</si>
  <si>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</si>
  <si>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</si>
  <si>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</si>
  <si>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</si>
  <si>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</si>
  <si>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</si>
  <si>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</si>
  <si>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</si>
  <si>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</si>
  <si>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</si>
  <si>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</si>
  <si>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</si>
  <si>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</si>
  <si>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</si>
  <si>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</si>
  <si>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</si>
  <si>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</si>
  <si>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</si>
  <si>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</si>
  <si>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</si>
  <si>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</si>
  <si>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</si>
  <si>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</si>
  <si>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</si>
  <si>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</si>
  <si>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</si>
  <si>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</si>
  <si>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</si>
  <si>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</si>
  <si>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</si>
  <si>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</si>
  <si>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</si>
  <si>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</si>
  <si>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</si>
  <si>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</si>
  <si>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</si>
  <si>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</si>
  <si>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</si>
  <si>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</si>
  <si>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</si>
  <si>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</si>
  <si>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</si>
  <si>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</si>
  <si>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</si>
  <si>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</si>
  <si>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</si>
  <si>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</si>
  <si>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</si>
  <si>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</si>
  <si>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</si>
  <si>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</si>
  <si>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</si>
  <si>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</si>
  <si>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</si>
  <si>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</si>
  <si>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</si>
  <si>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</si>
  <si>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</si>
  <si>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</si>
  <si>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</si>
  <si>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</si>
  <si>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</si>
  <si>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</si>
  <si>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</si>
  <si>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</si>
  <si>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</si>
  <si>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</si>
  <si>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</si>
  <si>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</si>
  <si>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</si>
  <si>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</si>
  <si>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</si>
  <si>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</si>
  <si>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</si>
  <si>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</si>
  <si>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</si>
  <si>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</si>
  <si>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</si>
  <si>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</si>
  <si>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</si>
  <si>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</si>
  <si>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</si>
  <si>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</si>
  <si>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</si>
  <si>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</si>
  <si>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</si>
  <si>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</si>
  <si>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</si>
  <si>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</si>
  <si>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</si>
  <si>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</si>
  <si>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</si>
  <si>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</si>
  <si>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</si>
  <si>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</si>
  <si>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</si>
  <si>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</si>
  <si>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</si>
  <si>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</si>
  <si>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</si>
  <si>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</si>
  <si>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</si>
  <si>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</si>
  <si>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</si>
  <si>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</si>
  <si>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</si>
  <si>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</si>
  <si>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</si>
  <si>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</si>
  <si>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</si>
  <si>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</si>
  <si>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</si>
  <si>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</si>
  <si>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</si>
  <si>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</si>
  <si>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</si>
  <si>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</si>
  <si>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</si>
  <si>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</si>
  <si>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</si>
  <si>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</si>
  <si>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</si>
  <si>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</si>
  <si>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</si>
  <si>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</si>
  <si>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</si>
  <si>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</si>
  <si>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</si>
  <si>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</si>
  <si>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</si>
  <si>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</si>
  <si>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</si>
  <si>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</si>
  <si>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</si>
  <si>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</si>
  <si>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</si>
  <si>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</si>
  <si>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</si>
  <si>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</si>
  <si>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</si>
  <si>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</si>
  <si>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</si>
  <si>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</si>
  <si>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</si>
  <si>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</si>
  <si>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</si>
  <si>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</si>
  <si>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</si>
  <si>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</si>
  <si>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</si>
  <si>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</si>
  <si>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</si>
  <si>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</si>
  <si>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</si>
  <si>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</si>
  <si>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</si>
  <si>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</si>
  <si>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</si>
  <si>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</si>
  <si>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</si>
  <si>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</si>
  <si>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</si>
  <si>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</si>
  <si>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</si>
  <si>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</si>
  <si>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</si>
  <si>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</si>
  <si>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</si>
  <si>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</si>
  <si>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</si>
  <si>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</si>
  <si>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</si>
  <si>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</si>
  <si>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</si>
  <si>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</si>
  <si>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</si>
  <si>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</si>
  <si>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</si>
  <si>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</si>
  <si>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</si>
  <si>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</si>
  <si>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</si>
  <si>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</si>
  <si>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</si>
  <si>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</si>
  <si>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</si>
  <si>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</si>
  <si>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</si>
  <si>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</si>
  <si>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</si>
  <si>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</si>
  <si>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</si>
  <si>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</si>
  <si>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</si>
  <si>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</si>
  <si>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</si>
  <si>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</si>
  <si>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</si>
  <si>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</si>
  <si>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</si>
  <si>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</si>
  <si>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</si>
  <si>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</si>
  <si>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</si>
  <si>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</si>
  <si>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</si>
  <si>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</si>
  <si>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</si>
  <si>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</si>
  <si>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</si>
  <si>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</si>
  <si>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</si>
  <si>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</si>
  <si>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</si>
  <si>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</si>
  <si>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</si>
  <si>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</si>
  <si>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</si>
  <si>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</si>
  <si>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</si>
  <si>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</si>
  <si>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</si>
  <si>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</si>
  <si>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</si>
  <si>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</si>
  <si>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</si>
  <si>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</si>
  <si>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</si>
  <si>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</si>
  <si>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</si>
  <si>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</si>
  <si>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</si>
  <si>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</si>
  <si>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</si>
  <si>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</si>
  <si>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</si>
  <si>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</si>
  <si>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</si>
  <si>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</si>
  <si>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</si>
  <si>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</si>
  <si>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</si>
  <si>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</si>
  <si>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</si>
  <si>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</si>
  <si>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</si>
  <si>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</si>
  <si>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</si>
  <si>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</si>
  <si>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</si>
  <si>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</si>
  <si>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</si>
  <si>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</si>
  <si>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</si>
  <si>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</si>
  <si>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</si>
  <si>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</si>
  <si>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</si>
  <si>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</si>
  <si>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</si>
  <si>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</si>
  <si>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</si>
  <si>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</si>
  <si>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</si>
  <si>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</si>
  <si>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</si>
  <si>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</si>
  <si>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</si>
  <si>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</si>
  <si>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</si>
  <si>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</si>
  <si>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</si>
  <si>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</si>
  <si>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</si>
  <si>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</si>
  <si>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</si>
  <si>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</si>
  <si>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</si>
  <si>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</si>
  <si>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</si>
  <si>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</si>
  <si>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</si>
  <si>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</si>
  <si>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</si>
  <si>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</si>
  <si>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</si>
  <si>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</si>
  <si>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</si>
  <si>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</si>
  <si>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</si>
  <si>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</si>
  <si>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</si>
  <si>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</si>
  <si>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</si>
  <si>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</si>
  <si>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</si>
  <si>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</si>
  <si>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</si>
  <si>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</si>
  <si>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</si>
  <si>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</si>
  <si>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</si>
  <si>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</si>
  <si>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</si>
  <si>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</si>
  <si>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</si>
  <si>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</si>
  <si>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</si>
  <si>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</si>
  <si>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</si>
  <si>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</si>
  <si>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</si>
  <si>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</si>
  <si>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</si>
  <si>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</si>
  <si>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</si>
  <si>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</si>
  <si>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</si>
  <si>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</si>
  <si>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</si>
  <si>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</si>
  <si>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</si>
  <si>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</si>
  <si>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</si>
  <si>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</si>
  <si>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</si>
  <si>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</si>
  <si>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</si>
  <si>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</si>
  <si>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</si>
  <si>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</si>
  <si>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</si>
  <si>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</si>
  <si>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</si>
  <si>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</si>
  <si>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</si>
  <si>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</si>
  <si>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</si>
  <si>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</si>
  <si>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</si>
  <si>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</si>
  <si>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</si>
  <si>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</si>
  <si>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</si>
  <si>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</si>
  <si>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</si>
  <si>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</si>
  <si>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</si>
  <si>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</si>
  <si>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</si>
  <si>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</si>
  <si>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</si>
  <si>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</si>
  <si>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</si>
  <si>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</si>
  <si>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</si>
  <si>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</si>
  <si>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</si>
  <si>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</si>
  <si>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</si>
  <si>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</si>
  <si>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</si>
  <si>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</si>
  <si>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</si>
  <si>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</si>
  <si>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</si>
  <si>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</si>
  <si>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</si>
  <si>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</si>
  <si>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</si>
  <si>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</si>
  <si>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</si>
  <si>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</si>
  <si>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</si>
  <si>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</si>
  <si>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</si>
  <si>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</si>
  <si>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</si>
  <si>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</si>
  <si>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</si>
  <si>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</si>
  <si>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</si>
  <si>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</si>
  <si>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</si>
  <si>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</si>
  <si>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</si>
  <si>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</si>
  <si>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</si>
  <si>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</si>
  <si>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</si>
  <si>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</si>
  <si>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</si>
  <si>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</si>
  <si>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</si>
  <si>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</si>
  <si>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</si>
  <si>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</si>
  <si>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</si>
  <si>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</si>
  <si>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</si>
  <si>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</si>
  <si>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</si>
  <si>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</si>
  <si>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</si>
  <si>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</si>
  <si>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</si>
  <si>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</si>
  <si>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</si>
  <si>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</si>
  <si>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</si>
  <si>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</si>
  <si>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</si>
  <si>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</si>
  <si>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</si>
  <si>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</si>
  <si>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</si>
  <si>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</si>
  <si>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</si>
  <si>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</si>
  <si>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</si>
  <si>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</si>
  <si>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</si>
  <si>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</si>
  <si>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</si>
  <si>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</si>
  <si>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</si>
  <si>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</si>
  <si>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</si>
  <si>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</si>
  <si>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</si>
  <si>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</si>
  <si>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</si>
  <si>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</si>
  <si>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</si>
  <si>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</si>
  <si>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</si>
  <si>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</si>
  <si>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</si>
  <si>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</si>
  <si>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</si>
  <si>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</si>
  <si>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</si>
  <si>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</si>
  <si>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</si>
  <si>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</si>
  <si>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</si>
  <si>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</si>
  <si>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</si>
  <si>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</si>
  <si>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</si>
  <si>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</si>
  <si>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</si>
  <si>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</si>
  <si>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</si>
  <si>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</si>
  <si>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</si>
  <si>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</si>
  <si>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</si>
  <si>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</si>
  <si>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</si>
  <si>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</si>
  <si>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</si>
  <si>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</si>
  <si>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</si>
  <si>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</si>
  <si>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</si>
  <si>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</si>
  <si>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</si>
  <si>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</si>
  <si>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</si>
  <si>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</si>
  <si>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</si>
  <si>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</si>
  <si>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</si>
  <si>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</si>
  <si>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</si>
  <si>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</si>
  <si>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</si>
  <si>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</si>
  <si>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</si>
  <si>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</si>
  <si>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</si>
  <si>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</si>
  <si>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</si>
  <si>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</si>
  <si>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</si>
  <si>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</si>
  <si>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</si>
  <si>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</si>
  <si>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</si>
  <si>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</si>
  <si>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</si>
  <si>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</si>
  <si>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</si>
  <si>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</si>
  <si>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</si>
  <si>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</si>
  <si>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</si>
  <si>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</si>
  <si>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</si>
  <si>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</si>
  <si>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</si>
  <si>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</si>
  <si>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</si>
  <si>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</si>
  <si>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</si>
  <si>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</si>
  <si>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</si>
  <si>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</si>
  <si>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</si>
  <si>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</si>
  <si>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</si>
  <si>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</si>
  <si>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</si>
  <si>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</si>
  <si>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</si>
  <si>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</si>
  <si>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</si>
  <si>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</si>
  <si>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</si>
  <si>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</si>
  <si>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</si>
  <si>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</si>
  <si>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</si>
  <si>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</si>
  <si>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</si>
  <si>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</si>
  <si>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</si>
  <si>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</si>
  <si>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</si>
  <si>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</si>
  <si>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</si>
  <si>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</si>
  <si>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</si>
  <si>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</si>
  <si>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</si>
  <si>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</si>
  <si>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</si>
  <si>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</si>
  <si>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</si>
  <si>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</si>
  <si>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</si>
  <si>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</si>
  <si>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</si>
  <si>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</si>
  <si>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</si>
  <si>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</si>
  <si>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</si>
  <si>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</si>
  <si>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</si>
  <si>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</si>
  <si>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</si>
  <si>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</si>
  <si>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</si>
  <si>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</si>
  <si>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</si>
  <si>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</si>
  <si>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</si>
  <si>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</si>
  <si>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</si>
  <si>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</si>
  <si>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</si>
  <si>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</si>
  <si>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</si>
  <si>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</si>
  <si>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</si>
  <si>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</si>
  <si>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</si>
  <si>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</si>
  <si>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</si>
  <si>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</si>
  <si>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</si>
  <si>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</si>
  <si>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</si>
  <si>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</si>
  <si>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</si>
  <si>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</si>
  <si>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</si>
  <si>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</si>
  <si>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</si>
  <si>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</si>
  <si>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</si>
  <si>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</si>
  <si>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</si>
  <si>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</si>
  <si>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</si>
  <si>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</si>
  <si>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</si>
  <si>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</si>
  <si>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</si>
  <si>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</si>
  <si>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</si>
  <si>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</si>
  <si>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</si>
  <si>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</si>
  <si>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</si>
  <si>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</si>
  <si>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</si>
  <si>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</si>
  <si>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</si>
  <si>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</si>
  <si>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</si>
  <si>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</si>
  <si>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</si>
  <si>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</si>
  <si>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</si>
  <si>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</si>
  <si>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</si>
  <si>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</si>
  <si>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</si>
  <si>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</si>
  <si>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</si>
  <si>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</si>
  <si>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</si>
  <si>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</si>
  <si>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</si>
  <si>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</si>
  <si>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</si>
  <si>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</si>
  <si>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</si>
  <si>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</si>
  <si>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</si>
  <si>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</si>
  <si>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</si>
  <si>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</si>
  <si>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</si>
  <si>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</si>
  <si>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</si>
  <si>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</si>
  <si>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</si>
  <si>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</si>
  <si>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</si>
  <si>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</si>
  <si>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</si>
  <si>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</si>
  <si>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</si>
  <si>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</si>
  <si>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</si>
  <si>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</si>
  <si>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</si>
  <si>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</si>
  <si>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</si>
  <si>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</si>
  <si>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</si>
  <si>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</si>
  <si>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</si>
  <si>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</si>
  <si>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</si>
  <si>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</si>
  <si>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</si>
  <si>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</si>
  <si>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</si>
  <si>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</si>
  <si>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</si>
  <si>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</si>
  <si>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</si>
  <si>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</si>
  <si>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</si>
  <si>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</si>
  <si>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</si>
  <si>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</si>
  <si>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</si>
  <si>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</si>
  <si>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</si>
  <si>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</si>
  <si>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</si>
  <si>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</si>
  <si>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</si>
  <si>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</si>
  <si>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</si>
  <si>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</si>
  <si>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</si>
  <si>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</si>
  <si>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</si>
  <si>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</si>
  <si>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</si>
  <si>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</si>
  <si>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</si>
  <si>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</si>
  <si>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</si>
  <si>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</si>
  <si>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</si>
  <si>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</si>
  <si>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</si>
  <si>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</si>
  <si>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</si>
  <si>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</si>
  <si>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</si>
  <si>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</si>
  <si>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</si>
  <si>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</si>
  <si>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</si>
  <si>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</si>
  <si>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</si>
  <si>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</si>
  <si>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</si>
  <si>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</si>
  <si>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</si>
  <si>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</si>
  <si>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</si>
  <si>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</si>
  <si>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</si>
  <si>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</si>
  <si>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</si>
  <si>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</si>
  <si>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</si>
  <si>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</si>
  <si>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</si>
  <si>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</si>
  <si>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</si>
  <si>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</si>
  <si>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</si>
  <si>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</si>
  <si>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</si>
  <si>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</si>
  <si>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</si>
  <si>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</si>
  <si>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</si>
  <si>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</si>
  <si>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</si>
  <si>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</si>
  <si>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</si>
  <si>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</si>
  <si>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</si>
  <si>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</si>
  <si>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</si>
  <si>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</si>
  <si>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</si>
  <si>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</si>
  <si>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</si>
  <si>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</si>
  <si>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</si>
  <si>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</si>
  <si>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</si>
  <si>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</si>
  <si>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</si>
  <si>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</si>
  <si>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</si>
  <si>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</si>
  <si>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</si>
  <si>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</si>
  <si>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</si>
  <si>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</si>
  <si>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</si>
  <si>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</si>
  <si>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</si>
  <si>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</si>
  <si>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</si>
  <si>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</si>
  <si>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</si>
  <si>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</si>
  <si>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</si>
  <si>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</si>
  <si>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</si>
  <si>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</si>
  <si>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</si>
  <si>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</si>
  <si>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</si>
  <si>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</si>
  <si>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</si>
  <si>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</si>
  <si>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</si>
  <si>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</si>
  <si>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</si>
  <si>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</si>
  <si>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</si>
  <si>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</si>
  <si>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</si>
  <si>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</si>
  <si>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</si>
  <si>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</si>
  <si>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</si>
  <si>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</si>
  <si>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</si>
  <si>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</si>
  <si>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</si>
  <si>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</si>
  <si>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</si>
  <si>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</si>
  <si>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</si>
  <si>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</si>
  <si>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</si>
  <si>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</si>
  <si>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</si>
  <si>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</si>
  <si>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</si>
  <si>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</si>
  <si>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</si>
  <si>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</si>
  <si>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</si>
  <si>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</si>
  <si>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</si>
  <si>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</si>
  <si>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</si>
  <si>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</si>
  <si>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</si>
  <si>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</si>
  <si>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</si>
  <si>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</si>
  <si>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</si>
  <si>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</si>
  <si>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</si>
  <si>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</si>
  <si>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</si>
  <si>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</si>
  <si>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</si>
  <si>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</si>
  <si>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</si>
  <si>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</si>
  <si>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</si>
  <si>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</si>
  <si>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</si>
  <si>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</si>
  <si>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</si>
  <si>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</si>
  <si>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</si>
  <si>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</si>
  <si>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</si>
  <si>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</si>
  <si>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</si>
  <si>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</si>
  <si>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</si>
  <si>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</si>
  <si>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</si>
  <si>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</si>
  <si>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</si>
  <si>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</si>
  <si>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</si>
  <si>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</si>
  <si>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</si>
  <si>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</si>
  <si>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</si>
  <si>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</si>
  <si>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</si>
  <si>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</si>
  <si>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</si>
  <si>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</si>
  <si>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</si>
  <si>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</si>
  <si>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</si>
  <si>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</si>
  <si>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</si>
  <si>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</si>
  <si>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</si>
  <si>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</si>
  <si>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</si>
  <si>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</si>
  <si>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</si>
  <si>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</si>
  <si>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</si>
  <si>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</si>
  <si>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</si>
  <si>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</si>
  <si>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</si>
  <si>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</si>
  <si>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</si>
  <si>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</si>
  <si>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</si>
  <si>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</si>
  <si>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</si>
  <si>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</si>
  <si>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</si>
  <si>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</si>
  <si>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</si>
  <si>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</si>
  <si>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</si>
  <si>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</si>
  <si>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</si>
  <si>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</si>
  <si>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</si>
  <si>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</si>
  <si>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</si>
  <si>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</si>
  <si>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</si>
  <si>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</si>
  <si>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</si>
  <si>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</si>
  <si>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</si>
  <si>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</si>
  <si>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</si>
  <si>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</si>
  <si>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</si>
  <si>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</si>
  <si>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</si>
  <si>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</si>
  <si>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</si>
  <si>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</si>
  <si>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</si>
  <si>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</si>
  <si>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</si>
  <si>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</si>
  <si>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</si>
  <si>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</si>
  <si>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</si>
  <si>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</si>
  <si>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</si>
  <si>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</si>
  <si>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</si>
  <si>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</si>
  <si>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</si>
  <si>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</si>
  <si>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</si>
  <si>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</si>
  <si>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</si>
  <si>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</si>
  <si>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</si>
  <si>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</si>
  <si>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</si>
  <si>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</si>
  <si>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</si>
  <si>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</si>
  <si>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</si>
  <si>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</si>
  <si>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</si>
  <si>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</si>
  <si>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</si>
  <si>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</si>
  <si>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</si>
  <si>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</si>
  <si>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</si>
  <si>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</si>
  <si>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</si>
  <si>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</si>
  <si>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</si>
  <si>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</si>
  <si>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</si>
  <si>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</si>
  <si>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</si>
  <si>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</si>
  <si>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</si>
  <si>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</si>
  <si>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</si>
  <si>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</si>
  <si>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</si>
  <si>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</si>
  <si>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</si>
  <si>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</si>
  <si>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</si>
  <si>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</si>
  <si>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</si>
  <si>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</si>
  <si>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</si>
  <si>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</si>
  <si>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</si>
  <si>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</si>
  <si>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</si>
  <si>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</si>
  <si>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</si>
  <si>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</si>
  <si>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</si>
  <si>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</si>
  <si>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</si>
  <si>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</si>
  <si>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</si>
  <si>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</si>
  <si>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</si>
  <si>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</si>
  <si>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</si>
  <si>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</si>
  <si>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</si>
  <si>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</si>
  <si>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</si>
  <si>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</si>
  <si>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</si>
  <si>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</si>
  <si>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</si>
  <si>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</si>
  <si>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</si>
  <si>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</si>
  <si>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</si>
  <si>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</si>
  <si>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</si>
  <si>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</si>
  <si>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</si>
  <si>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</si>
  <si>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</si>
  <si>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</si>
  <si>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</si>
  <si>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</si>
  <si>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</si>
  <si>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</si>
  <si>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</si>
  <si>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</si>
  <si>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</si>
  <si>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</si>
  <si>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</si>
  <si>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</si>
  <si>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</si>
  <si>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</si>
  <si>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</si>
  <si>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</si>
  <si>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</si>
  <si>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</si>
  <si>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</si>
  <si>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</si>
  <si>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</si>
  <si>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</si>
  <si>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</si>
  <si>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</si>
  <si>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</si>
  <si>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</si>
  <si>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</si>
  <si>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</si>
  <si>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</si>
  <si>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</si>
  <si>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</si>
  <si>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</si>
  <si>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</si>
  <si>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</si>
  <si>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</si>
  <si>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</si>
  <si>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</si>
  <si>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</si>
  <si>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</si>
  <si>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</si>
  <si>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</si>
  <si>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</si>
  <si>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</si>
  <si>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</si>
  <si>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</si>
  <si>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</si>
  <si>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</si>
  <si>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</si>
  <si>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</si>
  <si>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</si>
  <si>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</si>
  <si>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</si>
  <si>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</si>
  <si>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</si>
  <si>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</si>
  <si>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</si>
  <si>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</si>
  <si>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</si>
  <si>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</si>
  <si>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</si>
  <si>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</si>
  <si>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</si>
  <si>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</si>
  <si>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</si>
  <si>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</si>
  <si>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</si>
  <si>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</si>
  <si>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</si>
  <si>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</si>
  <si>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</si>
  <si>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</si>
  <si>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</si>
  <si>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</si>
  <si>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</si>
  <si>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</si>
  <si>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</si>
  <si>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</si>
  <si>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</si>
  <si>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</si>
  <si>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</si>
  <si>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</si>
  <si>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</si>
  <si>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</si>
  <si>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</si>
  <si>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</si>
  <si>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</si>
  <si>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</si>
  <si>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</si>
  <si>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</si>
  <si>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</si>
  <si>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</si>
  <si>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</si>
  <si>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</si>
  <si>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</si>
  <si>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</si>
  <si>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</si>
  <si>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</si>
  <si>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</si>
  <si>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</si>
  <si>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</si>
  <si>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</si>
  <si>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</si>
  <si>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</si>
  <si>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</si>
  <si>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</si>
  <si>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</si>
  <si>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</si>
  <si>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</si>
  <si>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</si>
  <si>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</si>
  <si>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</si>
  <si>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</si>
  <si>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</si>
  <si>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</si>
  <si>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</si>
  <si>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</si>
  <si>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</si>
  <si>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</si>
  <si>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</si>
  <si>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</si>
  <si>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</si>
  <si>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</si>
  <si>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</si>
  <si>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</si>
  <si>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</si>
  <si>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</si>
  <si>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</si>
  <si>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</si>
  <si>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</si>
  <si>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</si>
  <si>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</si>
  <si>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</si>
  <si>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</si>
  <si>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</si>
  <si>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</si>
  <si>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</si>
  <si>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</si>
  <si>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</si>
  <si>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</si>
  <si>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</si>
  <si>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</si>
  <si>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</si>
  <si>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</si>
  <si>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</si>
  <si>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</si>
  <si>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</si>
  <si>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</si>
  <si>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</si>
  <si>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</si>
  <si>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</si>
  <si>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</si>
  <si>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</si>
  <si>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</si>
  <si>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</si>
  <si>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</si>
  <si>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</si>
  <si>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</si>
  <si>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</si>
  <si>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</si>
  <si>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</si>
  <si>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</si>
  <si>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</si>
  <si>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</si>
  <si>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</si>
  <si>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</si>
  <si>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</si>
  <si>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</si>
  <si>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</si>
  <si>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</si>
  <si>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</si>
  <si>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</si>
  <si>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</si>
  <si>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</si>
  <si>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</si>
  <si>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</si>
  <si>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</si>
  <si>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</si>
  <si>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</si>
  <si>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</si>
  <si>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</si>
  <si>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</si>
  <si>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</si>
  <si>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</si>
  <si>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</si>
  <si>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</si>
  <si>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</si>
  <si>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</si>
  <si>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</si>
  <si>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</si>
  <si>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</si>
  <si>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</si>
  <si>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</si>
  <si>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</si>
  <si>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</si>
  <si>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</si>
  <si>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</si>
  <si>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</si>
  <si>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</si>
  <si>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</si>
  <si>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</si>
  <si>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</si>
  <si>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</si>
  <si>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</si>
  <si>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</si>
  <si>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</si>
  <si>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</si>
  <si>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</si>
  <si>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</si>
  <si>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</si>
  <si>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</si>
  <si>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</si>
  <si>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</si>
  <si>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</si>
  <si>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</si>
  <si>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</si>
  <si>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</si>
  <si>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</si>
  <si>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</si>
  <si>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</si>
  <si>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</si>
  <si>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</si>
  <si>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</si>
  <si>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</si>
  <si>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</si>
  <si>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</si>
  <si>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</si>
  <si>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</si>
  <si>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</si>
  <si>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</si>
  <si>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</si>
  <si>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</si>
  <si>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</si>
  <si>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</si>
  <si>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</si>
  <si>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</si>
  <si>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</si>
  <si>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</si>
  <si>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</si>
  <si>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</si>
  <si>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</si>
  <si>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</si>
  <si>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</si>
  <si>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</si>
  <si>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</si>
  <si>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</si>
  <si>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</si>
  <si>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</si>
  <si>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</si>
  <si>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</si>
  <si>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</si>
  <si>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</si>
  <si>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</si>
  <si>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</si>
  <si>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</si>
  <si>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</si>
  <si>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</si>
  <si>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</si>
  <si>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</si>
  <si>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</si>
  <si>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</si>
  <si>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</si>
  <si>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</si>
  <si>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</si>
  <si>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</si>
  <si>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</si>
  <si>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</si>
  <si>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</si>
  <si>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</si>
  <si>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</si>
  <si>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</si>
  <si>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</si>
  <si>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</si>
  <si>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</si>
  <si>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</si>
  <si>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</si>
  <si>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</si>
  <si>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</si>
  <si>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</si>
  <si>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</si>
  <si>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</si>
  <si>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</si>
  <si>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</si>
  <si>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</si>
  <si>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</si>
  <si>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</si>
  <si>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</si>
  <si>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</si>
  <si>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</si>
  <si>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</si>
  <si>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</si>
  <si>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</si>
  <si>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</si>
  <si>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</si>
  <si>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</si>
  <si>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</si>
  <si>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</si>
  <si>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</si>
  <si>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</si>
  <si>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</si>
  <si>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</si>
  <si>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</si>
  <si>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</si>
  <si>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</si>
  <si>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</si>
  <si>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</si>
  <si>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</si>
  <si>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</si>
  <si>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</si>
  <si>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</si>
  <si>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</si>
  <si>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</si>
  <si>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</si>
  <si>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</si>
  <si>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</si>
  <si>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</si>
  <si>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</si>
  <si>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</si>
  <si>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</si>
  <si>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</si>
  <si>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</si>
  <si>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</si>
  <si>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</si>
  <si>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</si>
  <si>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</si>
  <si>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</si>
  <si>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</si>
  <si>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</si>
  <si>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</si>
  <si>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</si>
  <si>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</si>
  <si>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</si>
  <si>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</si>
  <si>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</si>
  <si>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</si>
  <si>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</si>
  <si>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</si>
  <si>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</si>
  <si>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</si>
  <si>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</si>
  <si>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</si>
  <si>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</si>
  <si>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</si>
  <si>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</si>
  <si>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</si>
  <si>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</si>
  <si>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</si>
  <si>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</si>
  <si>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</si>
  <si>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</si>
  <si>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</si>
  <si>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</si>
  <si>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</si>
  <si>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</si>
  <si>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</si>
  <si>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</si>
  <si>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</si>
  <si>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</si>
  <si>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</si>
  <si>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</si>
  <si>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</si>
  <si>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</si>
  <si>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</si>
  <si>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</si>
  <si>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</si>
  <si>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</si>
  <si>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</si>
  <si>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</si>
  <si>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</si>
  <si>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</si>
  <si>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</si>
  <si>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</si>
  <si>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</si>
  <si>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</si>
  <si>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</si>
  <si>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</si>
  <si>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</si>
  <si>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</si>
  <si>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</si>
  <si>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</si>
  <si>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</si>
  <si>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</si>
  <si>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</si>
  <si>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</si>
  <si>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</si>
  <si>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</si>
  <si>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</si>
  <si>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</si>
  <si>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</si>
  <si>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</si>
  <si>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</si>
  <si>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</si>
  <si>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</si>
  <si>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</si>
  <si>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</si>
  <si>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</si>
  <si>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</si>
  <si>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</si>
  <si>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</si>
  <si>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</si>
  <si>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</si>
  <si>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</si>
  <si>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</si>
  <si>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</si>
  <si>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</si>
  <si>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</si>
  <si>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</si>
  <si>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</si>
  <si>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</si>
  <si>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</si>
  <si>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</si>
  <si>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</si>
  <si>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</si>
  <si>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</si>
  <si>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</si>
  <si>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</si>
  <si>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</si>
  <si>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</si>
  <si>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</si>
  <si>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</si>
  <si>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</si>
  <si>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</si>
  <si>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</si>
  <si>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</si>
  <si>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</si>
  <si>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</si>
  <si>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</si>
  <si>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</si>
  <si>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</si>
  <si>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</si>
  <si>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</si>
  <si>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</si>
  <si>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</si>
  <si>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</si>
  <si>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</si>
  <si>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</si>
  <si>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</si>
  <si>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</si>
  <si>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</si>
  <si>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</si>
  <si>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</si>
  <si>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</si>
  <si>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</si>
  <si>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</si>
  <si>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</si>
  <si>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</si>
  <si>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</si>
  <si>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</si>
  <si>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</si>
  <si>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</si>
  <si>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</si>
  <si>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</si>
  <si>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</si>
  <si>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</si>
  <si>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</si>
  <si>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</si>
  <si>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</si>
  <si>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</si>
  <si>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</si>
  <si>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</si>
  <si>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</si>
  <si>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</si>
  <si>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</si>
  <si>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</si>
  <si>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</si>
  <si>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</si>
  <si>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</si>
  <si>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</si>
  <si>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</si>
  <si>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</si>
  <si>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</si>
  <si>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</si>
  <si>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</si>
  <si>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</si>
  <si>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</si>
  <si>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</si>
  <si>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</si>
  <si>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</si>
  <si>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</si>
  <si>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</si>
  <si>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</si>
  <si>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</si>
  <si>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</si>
  <si>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</si>
  <si>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</si>
  <si>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</si>
  <si>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</si>
  <si>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</si>
  <si>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</si>
  <si>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</si>
  <si>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</si>
  <si>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</si>
  <si>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</si>
  <si>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</si>
  <si>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</si>
  <si>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</si>
  <si>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</si>
  <si>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</si>
  <si>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</si>
  <si>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</si>
  <si>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</si>
  <si>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</si>
  <si>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</si>
  <si>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</si>
  <si>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</si>
  <si>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</si>
  <si>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</si>
  <si>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</si>
  <si>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</si>
  <si>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</si>
  <si>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</si>
  <si>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</si>
  <si>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</si>
  <si>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</si>
  <si>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</si>
  <si>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</si>
  <si>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</si>
  <si>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</si>
  <si>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</si>
  <si>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</si>
  <si>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</si>
  <si>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</si>
  <si>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</si>
  <si>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</si>
  <si>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</si>
  <si>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</si>
  <si>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</si>
  <si>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</si>
  <si>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</si>
  <si>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</si>
  <si>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</si>
  <si>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</si>
  <si>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</si>
  <si>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</si>
  <si>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</si>
  <si>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</si>
  <si>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</si>
  <si>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</si>
  <si>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</si>
  <si>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</si>
  <si>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</si>
  <si>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</si>
  <si>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</si>
  <si>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</si>
  <si>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</si>
  <si>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</si>
  <si>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</si>
  <si>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</si>
  <si>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</si>
  <si>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</si>
  <si>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</si>
  <si>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</si>
  <si>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</si>
  <si>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</si>
  <si>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</si>
  <si>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</si>
  <si>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</si>
  <si>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</si>
  <si>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</si>
  <si>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</si>
  <si>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</si>
  <si>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</si>
  <si>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</si>
  <si>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</si>
  <si>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</si>
  <si>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</si>
  <si>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</si>
  <si>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</si>
  <si>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</si>
  <si>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</si>
  <si>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</si>
  <si>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</si>
  <si>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</si>
  <si>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</si>
  <si>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</si>
  <si>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</si>
  <si>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</si>
  <si>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</si>
  <si>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</si>
  <si>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</si>
  <si>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</si>
  <si>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</si>
  <si>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</si>
  <si>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</si>
  <si>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</si>
  <si>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</si>
  <si>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</si>
  <si>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</si>
  <si>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</si>
  <si>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</si>
  <si>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</si>
  <si>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</si>
  <si>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</si>
  <si>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</si>
  <si>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</si>
  <si>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</si>
  <si>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</si>
  <si>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</si>
  <si>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</si>
  <si>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</si>
  <si>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</si>
  <si>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</si>
  <si>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</si>
  <si>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</si>
  <si>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</si>
  <si>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</si>
  <si>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</si>
  <si>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</si>
  <si>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</si>
  <si>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</si>
  <si>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</si>
  <si>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</si>
  <si>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</si>
  <si>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</si>
  <si>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</si>
  <si>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</si>
  <si>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</si>
  <si>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</si>
  <si>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</si>
  <si>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</si>
  <si>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</si>
  <si>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</si>
  <si>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</si>
  <si>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</si>
  <si>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</si>
  <si>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</si>
  <si>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</si>
  <si>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</si>
  <si>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</si>
  <si>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</si>
  <si>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</si>
  <si>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</si>
  <si>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</si>
  <si>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</si>
  <si>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</si>
  <si>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</si>
  <si>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</si>
  <si>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</si>
  <si>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</si>
  <si>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</si>
  <si>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</si>
  <si>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</si>
  <si>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</si>
  <si>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</si>
  <si>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</si>
  <si>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</si>
  <si>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</si>
  <si>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</si>
  <si>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</si>
  <si>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</si>
  <si>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</si>
  <si>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</si>
  <si>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</si>
  <si>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</si>
  <si>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</si>
  <si>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</si>
  <si>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</si>
  <si>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</si>
  <si>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</si>
  <si>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</si>
  <si>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</si>
  <si>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</si>
  <si>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</si>
  <si>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</si>
  <si>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</si>
  <si>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</si>
  <si>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</si>
  <si>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</si>
  <si>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</si>
  <si>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</si>
  <si>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</si>
  <si>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</si>
  <si>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</si>
  <si>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</si>
  <si>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</si>
  <si>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</si>
  <si>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</si>
  <si>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</si>
  <si>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</si>
  <si>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</si>
  <si>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</si>
  <si>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</si>
  <si>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</si>
  <si>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</si>
  <si>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</si>
  <si>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</si>
  <si>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</si>
  <si>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</si>
  <si>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</si>
  <si>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</si>
  <si>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</si>
  <si>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</si>
  <si>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</si>
  <si>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</si>
  <si>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</si>
  <si>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</si>
  <si>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</si>
  <si>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</si>
  <si>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</si>
  <si>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</si>
  <si>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</si>
  <si>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</si>
  <si>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</si>
  <si>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</si>
  <si>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</si>
  <si>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</si>
  <si>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</si>
  <si>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</si>
  <si>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</si>
  <si>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</si>
  <si>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</si>
  <si>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</si>
  <si>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</si>
  <si>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</si>
  <si>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</si>
  <si>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</si>
  <si>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</si>
  <si>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</si>
  <si>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</si>
  <si>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</si>
  <si>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</si>
  <si>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</si>
  <si>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</si>
  <si>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</si>
  <si>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</si>
  <si>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</si>
  <si>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</si>
  <si>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</si>
  <si>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</si>
  <si>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</si>
  <si>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</si>
  <si>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</si>
  <si>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</si>
  <si>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</si>
  <si>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</si>
  <si>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</si>
  <si>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</si>
  <si>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</si>
  <si>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</si>
  <si>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</si>
  <si>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</si>
  <si>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</si>
  <si>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</si>
  <si>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</si>
  <si>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</si>
  <si>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</si>
  <si>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</si>
  <si>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</si>
  <si>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</si>
  <si>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</si>
  <si>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</si>
  <si>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</si>
  <si>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</si>
  <si>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</si>
  <si>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</si>
  <si>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</si>
  <si>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</si>
  <si>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</si>
  <si>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</si>
  <si>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</si>
  <si>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</si>
  <si>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</si>
  <si>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</si>
  <si>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</si>
  <si>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</si>
  <si>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</si>
  <si>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</si>
  <si>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</si>
  <si>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</si>
  <si>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</si>
  <si>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</si>
  <si>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</si>
  <si>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</si>
  <si>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</si>
  <si>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</si>
  <si>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</si>
  <si>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</si>
  <si>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</si>
  <si>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</si>
  <si>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</si>
  <si>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</si>
  <si>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</si>
  <si>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</si>
  <si>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</si>
  <si>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</si>
  <si>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</si>
  <si>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</si>
  <si>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</si>
  <si>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</si>
  <si>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</si>
  <si>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</si>
  <si>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</si>
  <si>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</si>
  <si>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</si>
  <si>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</si>
  <si>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</si>
  <si>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</si>
  <si>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</si>
  <si>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</si>
  <si>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</si>
  <si>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</si>
  <si>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</si>
  <si>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</si>
  <si>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</si>
  <si>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</si>
  <si>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</si>
  <si>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</si>
  <si>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</si>
  <si>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</si>
  <si>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</si>
  <si>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</si>
  <si>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</si>
  <si>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</si>
  <si>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</si>
  <si>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</si>
  <si>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</si>
  <si>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</si>
  <si>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</si>
  <si>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</si>
  <si>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</si>
  <si>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</si>
  <si>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</si>
  <si>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</si>
  <si>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</si>
  <si>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</si>
  <si>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</si>
  <si>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</si>
  <si>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</si>
  <si>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</si>
  <si>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</si>
  <si>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</si>
  <si>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</si>
  <si>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</si>
  <si>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</si>
  <si>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</si>
  <si>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</si>
  <si>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</si>
  <si>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</si>
  <si>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</si>
  <si>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</si>
  <si>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</si>
  <si>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</si>
  <si>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</si>
  <si>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</si>
  <si>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</si>
  <si>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</si>
  <si>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</si>
  <si>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</si>
  <si>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</si>
  <si>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</si>
  <si>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</si>
  <si>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</si>
  <si>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</si>
  <si>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</si>
  <si>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</si>
  <si>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</si>
  <si>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</si>
  <si>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</si>
  <si>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</si>
  <si>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</si>
  <si>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</si>
  <si>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</si>
  <si>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</si>
  <si>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</si>
  <si>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</si>
  <si>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</si>
  <si>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</si>
  <si>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</si>
  <si>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</si>
  <si>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</si>
  <si>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</si>
  <si>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</si>
  <si>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</si>
  <si>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</si>
  <si>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</si>
  <si>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</si>
  <si>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</si>
  <si>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</si>
  <si>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</si>
  <si>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</si>
  <si>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</si>
  <si>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</si>
  <si>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</si>
  <si>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</si>
  <si>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</si>
  <si>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</si>
  <si>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</si>
  <si>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</si>
  <si>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</si>
  <si>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</si>
  <si>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</si>
  <si>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</si>
  <si>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</si>
  <si>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</si>
  <si>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</si>
  <si>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</si>
  <si>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</si>
  <si>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</si>
  <si>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</si>
  <si>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</si>
  <si>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</si>
  <si>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</si>
  <si>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</si>
  <si>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</si>
  <si>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</si>
  <si>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</si>
  <si>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</si>
  <si>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</si>
  <si>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</si>
  <si>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</si>
  <si>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</si>
  <si>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</si>
  <si>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</si>
  <si>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</si>
  <si>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</si>
  <si>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</si>
  <si>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</si>
  <si>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</si>
  <si>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</si>
  <si>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</si>
  <si>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</si>
  <si>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</si>
  <si>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</si>
  <si>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</si>
  <si>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</si>
  <si>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</si>
  <si>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</si>
  <si>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</si>
  <si>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</si>
  <si>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</si>
  <si>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</si>
  <si>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</si>
  <si>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</si>
  <si>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</si>
  <si>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</si>
  <si>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</si>
  <si>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</si>
  <si>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</si>
  <si>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</si>
  <si>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</si>
  <si>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</si>
  <si>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</si>
  <si>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</si>
  <si>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</si>
  <si>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</si>
  <si>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</si>
  <si>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</si>
  <si>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</si>
  <si>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</si>
  <si>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</si>
  <si>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</si>
  <si>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</si>
  <si>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</si>
  <si>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</si>
  <si>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</si>
  <si>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</si>
  <si>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</si>
  <si>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</si>
  <si>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</si>
  <si>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</si>
  <si>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</si>
  <si>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</si>
  <si>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</si>
  <si>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</si>
  <si>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</si>
  <si>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</si>
  <si>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</si>
  <si>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</si>
  <si>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</si>
  <si>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</si>
  <si>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</si>
  <si>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</si>
  <si>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</si>
  <si>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</si>
  <si>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</si>
  <si>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</si>
  <si>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</si>
  <si>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</si>
  <si>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</si>
  <si>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</si>
  <si>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</si>
  <si>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</si>
  <si>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</si>
  <si>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</si>
  <si>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</si>
  <si>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</si>
  <si>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</si>
  <si>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</si>
  <si>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</si>
  <si>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</si>
  <si>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</si>
  <si>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</si>
  <si>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</si>
  <si>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</si>
  <si>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</si>
  <si>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</si>
  <si>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</si>
  <si>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</si>
  <si>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</si>
  <si>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</si>
  <si>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</si>
  <si>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</si>
  <si>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</si>
  <si>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</si>
  <si>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</si>
  <si>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</si>
  <si>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</si>
  <si>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</si>
  <si>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</si>
  <si>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</si>
  <si>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</si>
  <si>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</si>
  <si>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</si>
  <si>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</si>
  <si>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</si>
  <si>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</si>
  <si>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</si>
  <si>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</si>
  <si>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</si>
  <si>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</si>
  <si>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</si>
  <si>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</si>
  <si>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</si>
  <si>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</si>
  <si>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</si>
  <si>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</si>
  <si>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</si>
  <si>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</si>
  <si>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</si>
  <si>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</si>
  <si>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</si>
  <si>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</si>
  <si>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</si>
  <si>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</si>
  <si>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</si>
  <si>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</si>
  <si>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</si>
  <si>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</si>
  <si>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</si>
  <si>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</si>
  <si>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</si>
  <si>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</si>
  <si>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</si>
  <si>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</si>
  <si>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</si>
  <si>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</si>
  <si>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</si>
  <si>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</si>
  <si>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</si>
  <si>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</si>
  <si>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</si>
  <si>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</si>
  <si>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</si>
  <si>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</si>
  <si>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</si>
  <si>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</si>
  <si>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</si>
  <si>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</si>
  <si>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</si>
  <si>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</si>
  <si>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</si>
  <si>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</si>
  <si>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</si>
  <si>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</si>
  <si>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</si>
  <si>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</si>
  <si>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</si>
  <si>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</si>
  <si>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</si>
  <si>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</si>
  <si>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</si>
  <si>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</si>
  <si>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</si>
  <si>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</si>
  <si>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</si>
  <si>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</si>
  <si>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</si>
  <si>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</si>
  <si>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</si>
  <si>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</si>
  <si>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</si>
  <si>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</si>
  <si>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</si>
  <si>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</si>
  <si>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</si>
  <si>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</si>
  <si>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</si>
  <si>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</si>
  <si>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</si>
  <si>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</si>
  <si>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</si>
  <si>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</si>
  <si>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</si>
  <si>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</si>
  <si>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</si>
  <si>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</si>
  <si>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</si>
  <si>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</si>
  <si>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</si>
  <si>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</si>
  <si>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</si>
  <si>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</si>
  <si>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</si>
  <si>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</si>
  <si>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</si>
  <si>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</si>
  <si>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</si>
  <si>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</si>
  <si>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</si>
  <si>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</si>
  <si>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</si>
  <si>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</si>
  <si>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</si>
  <si>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</si>
  <si>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</si>
  <si>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</si>
  <si>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</si>
  <si>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</si>
  <si>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</si>
  <si>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</si>
  <si>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</si>
  <si>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</si>
  <si>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</si>
  <si>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</si>
  <si>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</si>
  <si>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</si>
  <si>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</si>
  <si>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</si>
  <si>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</si>
  <si>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</si>
  <si>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</si>
  <si>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</si>
  <si>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</si>
  <si>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</si>
  <si>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</si>
  <si>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</si>
  <si>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</si>
  <si>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</si>
  <si>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</si>
  <si>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</si>
  <si>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</si>
  <si>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</si>
  <si>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</si>
  <si>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</si>
  <si>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</si>
  <si>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</si>
  <si>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</si>
  <si>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</si>
  <si>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</si>
  <si>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</si>
  <si>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</si>
  <si>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</si>
  <si>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</si>
  <si>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</si>
  <si>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</si>
  <si>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</si>
  <si>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</si>
  <si>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</si>
  <si>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</si>
  <si>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</si>
  <si>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</si>
  <si>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</si>
  <si>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</si>
  <si>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</si>
  <si>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</si>
  <si>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</si>
  <si>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</si>
  <si>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</si>
  <si>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</si>
  <si>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</si>
  <si>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</si>
  <si>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</si>
  <si>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</si>
  <si>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</si>
  <si>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</si>
  <si>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</si>
  <si>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</si>
  <si>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</si>
  <si>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</si>
  <si>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</si>
  <si>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</si>
  <si>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</si>
  <si>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</si>
  <si>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</si>
  <si>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</si>
  <si>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</si>
  <si>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</si>
  <si>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</si>
  <si>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</si>
  <si>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</si>
  <si>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</si>
  <si>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</si>
  <si>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</si>
  <si>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</si>
  <si>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</si>
  <si>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</si>
  <si>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</si>
  <si>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</si>
  <si>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</si>
  <si>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</si>
  <si>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</si>
  <si>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</si>
  <si>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</si>
  <si>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</si>
  <si>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</si>
  <si>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</si>
  <si>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</si>
  <si>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</si>
  <si>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</si>
  <si>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</si>
  <si>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</si>
  <si>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</si>
  <si>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</si>
  <si>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</si>
  <si>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</si>
  <si>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</si>
  <si>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</si>
  <si>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</si>
  <si>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</si>
  <si>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</si>
  <si>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</si>
  <si>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</si>
  <si>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</si>
  <si>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</si>
  <si>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</si>
  <si>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</si>
  <si>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</si>
  <si>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</si>
  <si>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</si>
  <si>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</si>
  <si>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</si>
  <si>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</si>
  <si>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</si>
  <si>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</si>
  <si>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</si>
  <si>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</si>
  <si>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</si>
  <si>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</si>
  <si>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</si>
  <si>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</si>
  <si>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</si>
  <si>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</si>
  <si>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</si>
  <si>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</si>
  <si>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</si>
  <si>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</si>
  <si>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</si>
  <si>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</si>
  <si>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</si>
  <si>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</si>
  <si>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</si>
  <si>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</si>
  <si>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</si>
  <si>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</si>
  <si>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</si>
  <si>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</si>
  <si>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</si>
  <si>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</si>
  <si>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</si>
  <si>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</si>
  <si>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</si>
  <si>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</si>
  <si>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</si>
  <si>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</si>
  <si>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</si>
  <si>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</si>
  <si>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</si>
  <si>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</si>
  <si>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</si>
  <si>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</si>
  <si>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</si>
  <si>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</si>
  <si>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</si>
  <si>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</si>
  <si>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</si>
  <si>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</si>
  <si>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</si>
  <si>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</si>
  <si>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</si>
  <si>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</si>
  <si>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</si>
  <si>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</si>
  <si>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</si>
  <si>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</si>
  <si>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</si>
  <si>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</si>
  <si>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</si>
  <si>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</si>
  <si>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</si>
  <si>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</si>
  <si>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</si>
  <si>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</si>
  <si>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</si>
  <si>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</si>
  <si>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</si>
  <si>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</si>
  <si>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</si>
  <si>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</si>
  <si>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</si>
  <si>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</si>
  <si>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</si>
  <si>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</si>
  <si>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</si>
  <si>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</si>
  <si>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</si>
  <si>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</si>
  <si>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</si>
  <si>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</si>
  <si>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</si>
  <si>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</si>
  <si>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</si>
  <si>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</si>
  <si>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</si>
  <si>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</si>
  <si>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</si>
  <si>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</si>
  <si>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</si>
  <si>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</si>
  <si>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</si>
  <si>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</si>
  <si>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</si>
  <si>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</si>
  <si>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</si>
  <si>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</si>
  <si>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</si>
  <si>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</si>
  <si>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</si>
  <si>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</si>
  <si>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</si>
  <si>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</si>
  <si>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</si>
  <si>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</si>
  <si>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</si>
  <si>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</si>
  <si>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</si>
  <si>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</si>
  <si>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</si>
  <si>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</si>
  <si>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</si>
  <si>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</si>
  <si>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</si>
  <si>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</si>
  <si>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</si>
  <si>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</si>
  <si>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</si>
  <si>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</si>
  <si>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</si>
  <si>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</si>
  <si>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</si>
  <si>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</si>
  <si>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</si>
  <si>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</si>
  <si>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</si>
  <si>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</si>
  <si>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</si>
  <si>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</si>
  <si>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</si>
  <si>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</si>
  <si>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</si>
  <si>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</si>
  <si>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</si>
  <si>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</si>
  <si>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</si>
  <si>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</si>
  <si>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</si>
  <si>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</si>
  <si>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</si>
  <si>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</si>
  <si>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</si>
  <si>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</si>
  <si>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</si>
  <si>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</si>
  <si>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</si>
  <si>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</si>
  <si>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</si>
  <si>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</si>
  <si>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</si>
  <si>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</si>
  <si>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</si>
  <si>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</si>
  <si>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</si>
  <si>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</si>
  <si>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</si>
  <si>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</si>
  <si>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</si>
  <si>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</si>
  <si>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</si>
  <si>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</si>
  <si>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</si>
  <si>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</si>
  <si>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</si>
  <si>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</si>
  <si>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</si>
  <si>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</si>
  <si>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</si>
  <si>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</si>
  <si>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</si>
  <si>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</si>
  <si>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</si>
  <si>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</si>
  <si>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</si>
  <si>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</si>
  <si>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</si>
  <si>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</si>
  <si>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</si>
  <si>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</si>
  <si>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</si>
  <si>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</si>
  <si>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</si>
  <si>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</si>
  <si>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</si>
  <si>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</si>
  <si>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</si>
  <si>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</si>
  <si>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</si>
  <si>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</si>
  <si>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</si>
  <si>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</si>
  <si>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</si>
  <si>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</si>
  <si>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</si>
  <si>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</si>
  <si>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</si>
  <si>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</si>
  <si>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</si>
  <si>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</si>
  <si>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</si>
  <si>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</si>
  <si>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</si>
  <si>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</si>
  <si>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</si>
  <si>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</si>
  <si>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</si>
  <si>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</si>
  <si>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</si>
  <si>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</si>
  <si>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</si>
  <si>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</si>
  <si>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</si>
  <si>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</si>
  <si>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</si>
  <si>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</si>
  <si>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</si>
  <si>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</si>
  <si>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</si>
  <si>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</si>
  <si>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</si>
  <si>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</si>
  <si>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</si>
  <si>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</si>
  <si>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</si>
  <si>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</si>
  <si>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</si>
  <si>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</si>
  <si>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</si>
  <si>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</si>
  <si>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</si>
  <si>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</si>
  <si>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</si>
  <si>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</si>
  <si>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</si>
  <si>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</si>
  <si>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</si>
  <si>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</si>
  <si>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</si>
  <si>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</si>
  <si>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</si>
  <si>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</si>
  <si>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</si>
  <si>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</si>
  <si>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</si>
  <si>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</si>
  <si>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</si>
  <si>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</si>
  <si>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</si>
  <si>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</si>
  <si>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</si>
  <si>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</si>
  <si>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</si>
  <si>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</si>
  <si>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</si>
  <si>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</si>
  <si>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</si>
  <si>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</si>
  <si>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</si>
  <si>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</si>
  <si>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</si>
  <si>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</si>
  <si>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</si>
  <si>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</si>
  <si>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</si>
  <si>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</si>
  <si>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</si>
  <si>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</si>
  <si>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</si>
  <si>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</si>
  <si>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</si>
  <si>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</si>
  <si>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</si>
  <si>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</si>
  <si>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</si>
  <si>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</si>
  <si>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</si>
  <si>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</si>
  <si>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</si>
  <si>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</si>
  <si>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</si>
  <si>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</si>
  <si>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</si>
  <si>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</si>
  <si>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</si>
  <si>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</si>
  <si>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</si>
  <si>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</si>
  <si>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</si>
  <si>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</si>
  <si>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</si>
  <si>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</si>
  <si>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</si>
  <si>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</si>
  <si>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</si>
  <si>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</si>
  <si>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</si>
  <si>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</si>
  <si>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</si>
  <si>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</si>
  <si>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</si>
  <si>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</si>
  <si>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</si>
  <si>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</si>
  <si>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</si>
  <si>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</si>
  <si>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</si>
  <si>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</si>
  <si>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</si>
  <si>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</si>
  <si>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</si>
  <si>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</si>
  <si>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</si>
  <si>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</si>
  <si>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</si>
  <si>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</si>
  <si>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</si>
  <si>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</si>
  <si>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</si>
  <si>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</si>
  <si>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</si>
  <si>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</si>
  <si>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</si>
  <si>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</si>
  <si>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</si>
  <si>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</si>
  <si>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</si>
  <si>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</si>
  <si>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</si>
  <si>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</si>
  <si>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</si>
  <si>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</si>
  <si>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</si>
  <si>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</si>
  <si>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</si>
  <si>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</si>
  <si>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</si>
  <si>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</si>
  <si>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</si>
  <si>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</si>
  <si>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</si>
  <si>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</si>
  <si>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</si>
  <si>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</si>
  <si>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</si>
  <si>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</si>
  <si>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</si>
  <si>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</si>
  <si>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</si>
  <si>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</si>
  <si>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</si>
  <si>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</si>
  <si>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</si>
  <si>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</si>
  <si>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</si>
  <si>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</si>
  <si>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</si>
  <si>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</si>
  <si>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</si>
  <si>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</si>
  <si>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</si>
  <si>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</si>
  <si>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</si>
  <si>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</si>
  <si>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</si>
  <si>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</si>
  <si>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</si>
  <si>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</si>
  <si>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</si>
  <si>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</si>
  <si>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</si>
  <si>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</si>
  <si>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</si>
  <si>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</si>
  <si>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</si>
  <si>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</si>
  <si>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</si>
  <si>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</si>
  <si>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</si>
  <si>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</si>
  <si>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</si>
  <si>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</si>
  <si>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</si>
  <si>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</si>
  <si>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</si>
  <si>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</si>
  <si>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</si>
  <si>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</si>
  <si>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</si>
  <si>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</si>
  <si>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</si>
  <si>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</si>
  <si>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</si>
  <si>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</si>
  <si>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</si>
  <si>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</si>
  <si>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</si>
  <si>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</si>
  <si>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</si>
  <si>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</si>
  <si>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</si>
  <si>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</si>
  <si>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</si>
  <si>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</si>
  <si>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</si>
  <si>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</si>
  <si>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</si>
  <si>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</si>
  <si>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</si>
  <si>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</si>
  <si>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</si>
  <si>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</si>
  <si>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</si>
  <si>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</si>
  <si>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</si>
  <si>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</si>
  <si>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</si>
  <si>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</si>
  <si>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</si>
  <si>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</si>
  <si>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</si>
  <si>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</si>
  <si>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</si>
  <si>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</si>
  <si>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</si>
  <si>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</si>
  <si>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</si>
  <si>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</si>
  <si>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</si>
  <si>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</si>
  <si>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</si>
  <si>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</si>
  <si>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</si>
  <si>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</si>
  <si>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</si>
  <si>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</si>
  <si>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</si>
  <si>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</si>
  <si>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</si>
  <si>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</si>
  <si>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</si>
  <si>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</si>
  <si>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</si>
  <si>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</si>
  <si>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</si>
  <si>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</si>
  <si>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</si>
  <si>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</si>
  <si>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</si>
  <si>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</si>
  <si>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</si>
  <si>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</si>
  <si>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</si>
  <si>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</si>
  <si>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</si>
  <si>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</si>
  <si>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</si>
  <si>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</si>
  <si>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</si>
  <si>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</si>
  <si>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</si>
  <si>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</si>
  <si>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</si>
  <si>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</si>
  <si>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</si>
  <si>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</si>
  <si>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</si>
  <si>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</si>
  <si>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</si>
  <si>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</si>
  <si>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</si>
  <si>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</si>
  <si>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</si>
  <si>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</si>
  <si>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</si>
  <si>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</si>
  <si>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</si>
  <si>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</si>
  <si>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</si>
  <si>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</si>
  <si>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</si>
  <si>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</si>
  <si>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</si>
  <si>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</si>
  <si>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</si>
  <si>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</si>
  <si>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</si>
  <si>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</si>
  <si>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</si>
  <si>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</si>
  <si>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</si>
  <si>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</si>
  <si>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</si>
  <si>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</si>
  <si>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</si>
  <si>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</si>
  <si>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</si>
  <si>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</si>
  <si>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</si>
  <si>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</si>
  <si>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</si>
  <si>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</si>
  <si>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</si>
  <si>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</si>
  <si>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</si>
  <si>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</si>
  <si>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</si>
  <si>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</si>
  <si>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</si>
  <si>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</si>
  <si>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</si>
  <si>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</si>
  <si>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</si>
  <si>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</si>
  <si>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</si>
  <si>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</si>
  <si>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</si>
  <si>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</si>
  <si>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</si>
  <si>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</si>
  <si>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</si>
  <si>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</si>
  <si>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</si>
  <si>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</si>
  <si>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</si>
  <si>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</si>
  <si>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</si>
  <si>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</si>
  <si>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</si>
  <si>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</si>
  <si>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</si>
  <si>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</si>
  <si>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</si>
  <si>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</si>
  <si>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</si>
  <si>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</si>
  <si>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</si>
  <si>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</si>
  <si>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</si>
  <si>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</si>
  <si>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</si>
  <si>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</si>
  <si>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</si>
  <si>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</si>
  <si>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</si>
  <si>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</si>
  <si>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</si>
  <si>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</si>
  <si>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</si>
  <si>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</si>
  <si>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</si>
  <si>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</si>
  <si>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</si>
  <si>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</si>
  <si>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</si>
  <si>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</si>
  <si>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</si>
  <si>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</si>
  <si>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</si>
  <si>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</si>
  <si>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</si>
  <si>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</si>
  <si>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</si>
  <si>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</si>
  <si>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</si>
  <si>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</si>
  <si>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</si>
  <si>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</si>
  <si>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</si>
  <si>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</si>
  <si>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</si>
  <si>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</si>
  <si>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</si>
  <si>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</si>
  <si>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</si>
  <si>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</si>
  <si>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</si>
  <si>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</si>
  <si>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</si>
  <si>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</si>
  <si>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</si>
  <si>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</si>
  <si>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</si>
  <si>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</si>
  <si>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</si>
  <si>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</si>
  <si>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</si>
  <si>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</si>
  <si>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</si>
  <si>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</si>
  <si>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</si>
  <si>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</si>
  <si>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</si>
  <si>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</si>
  <si>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</si>
  <si>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</si>
  <si>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</si>
  <si>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</si>
  <si>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</si>
  <si>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</si>
  <si>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</si>
  <si>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</si>
  <si>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</si>
  <si>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</si>
  <si>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</si>
  <si>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</si>
  <si>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</si>
  <si>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</si>
  <si>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</si>
  <si>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</si>
  <si>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</si>
  <si>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</si>
  <si>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</si>
  <si>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</si>
  <si>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</si>
  <si>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</si>
  <si>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</si>
  <si>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</si>
  <si>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</si>
  <si>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</si>
  <si>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</si>
  <si>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</si>
  <si>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</si>
  <si>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</si>
  <si>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</si>
  <si>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</si>
  <si>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</si>
  <si>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</si>
  <si>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</si>
  <si>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</si>
  <si>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</si>
  <si>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</si>
  <si>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</si>
  <si>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</si>
  <si>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</si>
  <si>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</si>
  <si>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</si>
  <si>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</si>
  <si>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</si>
  <si>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</si>
  <si>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</si>
  <si>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</si>
  <si>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</si>
  <si>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</si>
  <si>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</si>
  <si>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</si>
  <si>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</si>
  <si>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</si>
  <si>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</si>
  <si>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</si>
  <si>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</si>
  <si>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</si>
  <si>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</si>
  <si>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</si>
  <si>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</si>
  <si>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</si>
  <si>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</si>
  <si>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</si>
  <si>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</si>
  <si>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</si>
  <si>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</si>
  <si>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</si>
  <si>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</si>
  <si>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</si>
  <si>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</si>
  <si>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</si>
  <si>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</si>
  <si>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</si>
  <si>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</si>
  <si>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</si>
  <si>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</si>
  <si>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</si>
  <si>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</si>
  <si>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</si>
  <si>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</si>
  <si>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</si>
  <si>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</si>
  <si>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</si>
  <si>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</si>
  <si>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</si>
  <si>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</si>
  <si>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</si>
  <si>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</si>
  <si>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</si>
  <si>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</si>
  <si>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</si>
  <si>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</si>
  <si>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</si>
  <si>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</si>
  <si>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</si>
  <si>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</si>
  <si>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</si>
  <si>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</si>
  <si>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</si>
  <si>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</si>
  <si>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</si>
  <si>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</si>
  <si>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</si>
  <si>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</si>
  <si>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</si>
  <si>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</si>
  <si>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</si>
  <si>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</si>
  <si>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</si>
  <si>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</si>
  <si>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</si>
  <si>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</si>
  <si>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</si>
  <si>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</si>
  <si>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</si>
  <si>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</si>
  <si>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</si>
  <si>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</si>
  <si>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</si>
  <si>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</si>
  <si>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</si>
  <si>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</si>
  <si>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</si>
  <si>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</si>
  <si>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</si>
  <si>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</si>
  <si>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</si>
  <si>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</si>
  <si>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</si>
  <si>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</si>
  <si>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</si>
  <si>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</si>
  <si>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</si>
  <si>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</si>
  <si>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</si>
  <si>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</si>
  <si>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</si>
  <si>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</si>
  <si>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</si>
  <si>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</si>
  <si>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</si>
  <si>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</si>
  <si>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</si>
  <si>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</si>
  <si>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</si>
  <si>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</si>
  <si>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</si>
  <si>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</si>
  <si>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</si>
  <si>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</si>
  <si>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</si>
  <si>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</si>
  <si>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</si>
  <si>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</si>
  <si>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</si>
  <si>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</si>
  <si>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</si>
  <si>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</si>
  <si>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</si>
  <si>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</si>
  <si>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</si>
  <si>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</si>
  <si>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</si>
  <si>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</si>
  <si>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</si>
  <si>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</si>
  <si>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</si>
  <si>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</si>
  <si>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</si>
  <si>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</si>
  <si>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</si>
  <si>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</si>
  <si>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</si>
  <si>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</si>
  <si>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</si>
  <si>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</si>
  <si>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</si>
  <si>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</si>
  <si>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</si>
  <si>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</si>
  <si>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</si>
  <si>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</si>
  <si>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</si>
  <si>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</si>
  <si>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</si>
  <si>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</si>
  <si>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</si>
  <si>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</si>
  <si>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</si>
  <si>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</si>
  <si>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</si>
  <si>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</si>
  <si>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</si>
  <si>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</si>
  <si>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</si>
  <si>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</si>
  <si>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</si>
  <si>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</si>
  <si>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</si>
  <si>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</si>
  <si>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</si>
  <si>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</si>
  <si>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</si>
  <si>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</si>
  <si>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</si>
  <si>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</si>
  <si>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</si>
  <si>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</si>
  <si>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</si>
  <si>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</si>
  <si>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</si>
  <si>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</si>
  <si>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</si>
  <si>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</si>
  <si>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</si>
  <si>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</si>
  <si>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</si>
  <si>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</si>
  <si>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</si>
  <si>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</si>
  <si>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</si>
  <si>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</si>
  <si>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</si>
  <si>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</si>
  <si>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</si>
  <si>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</si>
  <si>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</si>
  <si>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</si>
  <si>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</si>
  <si>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</si>
  <si>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</si>
  <si>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</si>
  <si>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</si>
  <si>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</si>
  <si>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</si>
  <si>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</si>
  <si>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</si>
  <si>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</si>
  <si>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</si>
  <si>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</si>
  <si>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</si>
  <si>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</si>
  <si>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</si>
  <si>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</si>
  <si>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</si>
  <si>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</si>
  <si>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</si>
  <si>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</si>
  <si>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</si>
  <si>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</si>
  <si>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</si>
  <si>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</si>
  <si>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</si>
  <si>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</si>
  <si>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</si>
  <si>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</si>
  <si>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</si>
  <si>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</si>
  <si>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</si>
  <si>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</si>
  <si>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</si>
  <si>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</si>
  <si>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</si>
  <si>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</si>
  <si>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</si>
  <si>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</si>
  <si>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</si>
  <si>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</si>
  <si>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</si>
  <si>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</si>
  <si>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</si>
  <si>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</si>
  <si>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</si>
  <si>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</si>
  <si>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</si>
  <si>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</si>
  <si>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</si>
  <si>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</si>
  <si>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</si>
  <si>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</si>
  <si>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</si>
  <si>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</si>
  <si>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</si>
  <si>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</si>
  <si>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</si>
  <si>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</si>
  <si>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</si>
  <si>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</si>
  <si>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</si>
  <si>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</si>
  <si>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</si>
  <si>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</si>
  <si>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</si>
  <si>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</si>
  <si>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</si>
  <si>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</si>
  <si>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</si>
  <si>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</si>
  <si>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</si>
  <si>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</si>
  <si>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</si>
  <si>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</si>
  <si>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</si>
  <si>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</si>
  <si>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</si>
  <si>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</si>
  <si>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</si>
  <si>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</si>
  <si>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</si>
  <si>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</si>
  <si>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</si>
  <si>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</si>
  <si>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</si>
  <si>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</si>
  <si>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</si>
  <si>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</si>
  <si>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</si>
  <si>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</si>
  <si>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</si>
  <si>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</si>
  <si>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</si>
  <si>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</si>
  <si>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</si>
  <si>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</si>
  <si>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</si>
  <si>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</si>
  <si>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</si>
  <si>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</si>
  <si>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</si>
  <si>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</si>
  <si>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</si>
  <si>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</si>
  <si>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</si>
  <si>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</si>
  <si>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</si>
  <si>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</si>
  <si>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</si>
  <si>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</si>
  <si>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</si>
  <si>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</si>
  <si>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</si>
  <si>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</si>
  <si>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</si>
  <si>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</si>
  <si>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</si>
  <si>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</si>
  <si>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</si>
  <si>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</si>
  <si>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</si>
  <si>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</si>
  <si>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</si>
  <si>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</si>
  <si>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</si>
  <si>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</si>
  <si>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</si>
  <si>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</si>
  <si>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</si>
  <si>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</si>
  <si>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</si>
  <si>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</si>
  <si>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</si>
  <si>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</si>
  <si>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</si>
  <si>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</si>
  <si>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</si>
  <si>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</si>
  <si>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</si>
  <si>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</si>
  <si>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</si>
  <si>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</si>
  <si>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</si>
  <si>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</si>
  <si>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</si>
  <si>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</si>
  <si>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</si>
  <si>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</si>
  <si>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</si>
  <si>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</si>
  <si>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</si>
  <si>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</si>
  <si>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</si>
  <si>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</si>
  <si>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</si>
  <si>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</si>
  <si>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</si>
  <si>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</si>
  <si>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</si>
  <si>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</si>
  <si>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</si>
  <si>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</si>
  <si>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</si>
  <si>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</si>
  <si>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</si>
  <si>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</si>
  <si>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</si>
  <si>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</si>
  <si>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</si>
  <si>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</si>
  <si>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</si>
  <si>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</si>
  <si>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</si>
  <si>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</si>
  <si>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</si>
  <si>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</si>
  <si>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</si>
  <si>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</si>
  <si>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</si>
  <si>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</si>
  <si>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</si>
  <si>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</si>
  <si>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</si>
  <si>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</si>
  <si>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</si>
  <si>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</si>
  <si>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</si>
  <si>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</si>
  <si>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</si>
  <si>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</si>
  <si>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</si>
  <si>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</si>
  <si>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</si>
  <si>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</si>
  <si>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</si>
  <si>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</si>
  <si>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</si>
  <si>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</si>
  <si>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</si>
  <si>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</si>
  <si>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</si>
  <si>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</si>
  <si>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</si>
  <si>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</si>
  <si>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</si>
  <si>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</si>
  <si>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</si>
  <si>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</si>
  <si>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</si>
  <si>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</si>
  <si>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</si>
  <si>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</si>
  <si>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</si>
  <si>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</si>
  <si>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</si>
  <si>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</si>
  <si>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</si>
  <si>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</si>
  <si>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</si>
  <si>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</si>
  <si>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</si>
  <si>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</si>
  <si>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</si>
  <si>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</si>
  <si>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</si>
  <si>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</si>
  <si>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</si>
  <si>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</si>
  <si>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</si>
  <si>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</si>
  <si>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</si>
  <si>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</si>
  <si>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</si>
  <si>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</si>
  <si>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</si>
  <si>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</si>
  <si>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</si>
  <si>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</si>
  <si>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</si>
  <si>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</si>
  <si>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</si>
  <si>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</si>
  <si>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</si>
  <si>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</si>
  <si>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</si>
  <si>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</si>
  <si>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</si>
  <si>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</si>
  <si>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</si>
  <si>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</si>
  <si>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</si>
  <si>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</si>
  <si>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</si>
  <si>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</si>
  <si>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</si>
  <si>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</si>
  <si>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</si>
  <si>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</si>
  <si>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</si>
  <si>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</si>
  <si>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</si>
  <si>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</si>
  <si>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</si>
  <si>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</si>
  <si>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</si>
  <si>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</si>
  <si>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</si>
  <si>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</si>
  <si>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</si>
  <si>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</si>
  <si>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</si>
  <si>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</si>
  <si>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</si>
  <si>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</si>
  <si>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</si>
  <si>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</si>
  <si>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</si>
  <si>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</si>
  <si>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</si>
  <si>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</si>
  <si>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</si>
  <si>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</si>
  <si>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</si>
  <si>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</si>
  <si>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</si>
  <si>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</si>
  <si>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</si>
  <si>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</si>
  <si>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</si>
  <si>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</si>
  <si>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</si>
  <si>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</si>
  <si>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</si>
  <si>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</si>
  <si>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</si>
  <si>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</si>
  <si>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</si>
  <si>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</si>
  <si>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</si>
  <si>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</si>
  <si>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</si>
  <si>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</si>
  <si>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</si>
  <si>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</si>
  <si>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</si>
  <si>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</si>
  <si>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</si>
  <si>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</si>
  <si>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</si>
  <si>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</si>
  <si>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</si>
  <si>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</si>
  <si>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</si>
  <si>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</si>
  <si>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</si>
  <si>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</si>
  <si>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</si>
  <si>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</si>
  <si>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</si>
  <si>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</si>
  <si>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</si>
  <si>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</si>
  <si>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</si>
  <si>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</si>
  <si>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</si>
  <si>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</si>
  <si>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</si>
  <si>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</si>
  <si>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</si>
  <si>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</si>
  <si>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</si>
  <si>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</si>
  <si>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</si>
  <si>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</si>
  <si>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</si>
  <si>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</si>
  <si>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</si>
  <si>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</si>
  <si>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</si>
  <si>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</si>
  <si>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</si>
  <si>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</si>
  <si>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</si>
  <si>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</si>
  <si>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</si>
  <si>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</si>
  <si>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</si>
  <si>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</si>
  <si>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</si>
  <si>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</si>
  <si>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</si>
  <si>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</si>
  <si>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</si>
  <si>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</si>
  <si>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</si>
  <si>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</si>
  <si>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</si>
  <si>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</si>
  <si>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</si>
  <si>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</si>
  <si>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</si>
  <si>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</si>
  <si>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</si>
  <si>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</si>
  <si>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</si>
  <si>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</si>
  <si>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</si>
  <si>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</si>
  <si>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</si>
  <si>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</si>
  <si>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</si>
  <si>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</si>
  <si>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</si>
  <si>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</si>
  <si>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</si>
  <si>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</si>
  <si>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</si>
  <si>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</si>
  <si>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</si>
  <si>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</si>
  <si>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</si>
  <si>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</si>
  <si>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</si>
  <si>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</si>
  <si>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</si>
  <si>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</si>
  <si>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</si>
  <si>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</si>
  <si>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</si>
  <si>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</si>
  <si>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</si>
  <si>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</si>
  <si>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</si>
  <si>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</si>
  <si>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</si>
  <si>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</si>
  <si>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</si>
  <si>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</si>
  <si>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</si>
  <si>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</si>
  <si>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</si>
  <si>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</si>
  <si>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</si>
  <si>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</si>
  <si>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</si>
  <si>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</si>
  <si>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</si>
  <si>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</si>
  <si>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</si>
  <si>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</si>
  <si>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</si>
  <si>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</si>
  <si>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</si>
  <si>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</si>
  <si>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</si>
  <si>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</si>
  <si>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</si>
  <si>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</si>
  <si>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</si>
  <si>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</si>
  <si>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</si>
  <si>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</si>
  <si>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</si>
  <si>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</si>
  <si>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</si>
  <si>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</si>
  <si>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</si>
  <si>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</si>
  <si>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</si>
  <si>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</si>
  <si>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</si>
  <si>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</si>
  <si>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</si>
  <si>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</si>
  <si>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</si>
  <si>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</si>
  <si>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</si>
  <si>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</si>
  <si>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</si>
  <si>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</si>
  <si>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</si>
  <si>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</si>
  <si>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</si>
  <si>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</si>
  <si>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</si>
  <si>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</si>
  <si>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</si>
  <si>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</si>
  <si>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</si>
  <si>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</si>
  <si>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</si>
  <si>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</si>
  <si>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</si>
  <si>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</si>
  <si>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</si>
  <si>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</si>
  <si>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</si>
  <si>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</si>
  <si>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</si>
  <si>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</si>
  <si>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</si>
  <si>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</si>
  <si>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</si>
  <si>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</si>
  <si>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</si>
  <si>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</si>
  <si>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</si>
  <si>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</si>
  <si>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</si>
  <si>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</si>
  <si>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</si>
  <si>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</si>
  <si>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</si>
  <si>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</si>
  <si>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</si>
  <si>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</si>
  <si>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</si>
  <si>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</si>
  <si>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</si>
  <si>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</si>
  <si>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</si>
  <si>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</si>
  <si>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</si>
  <si>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</si>
  <si>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</si>
  <si>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</si>
  <si>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</si>
  <si>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</si>
  <si>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</si>
  <si>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</si>
  <si>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</si>
  <si>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</si>
  <si>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</si>
  <si>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</si>
  <si>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</si>
  <si>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</si>
  <si>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</si>
  <si>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</si>
  <si>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</si>
  <si>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</si>
  <si>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</si>
  <si>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</si>
  <si>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</si>
  <si>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</si>
  <si>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</si>
  <si>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</si>
  <si>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</si>
  <si>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</si>
  <si>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</si>
  <si>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</si>
  <si>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</si>
  <si>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</si>
  <si>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</si>
  <si>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</si>
  <si>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</si>
  <si>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</si>
  <si>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</si>
  <si>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</si>
  <si>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</si>
  <si>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</si>
  <si>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</si>
  <si>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</si>
  <si>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</si>
  <si>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</si>
  <si>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</si>
  <si>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</si>
  <si>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</si>
  <si>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</si>
  <si>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</si>
  <si>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</si>
  <si>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</si>
  <si>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</si>
  <si>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</si>
  <si>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</si>
  <si>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</si>
  <si>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</si>
  <si>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</si>
  <si>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</si>
  <si>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</si>
  <si>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</si>
  <si>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</si>
  <si>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</si>
  <si>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</si>
  <si>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</si>
  <si>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</si>
  <si>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</si>
  <si>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</si>
  <si>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</si>
  <si>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</si>
  <si>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</si>
  <si>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</si>
  <si>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</si>
  <si>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</si>
  <si>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</si>
  <si>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</si>
  <si>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</si>
  <si>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</si>
  <si>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</si>
  <si>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</si>
  <si>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</si>
  <si>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</si>
  <si>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</si>
  <si>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</si>
  <si>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</si>
  <si>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</si>
  <si>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</si>
  <si>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</si>
  <si>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</si>
  <si>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</si>
  <si>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</si>
  <si>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</si>
  <si>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</si>
  <si>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</si>
  <si>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</si>
  <si>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</si>
  <si>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</si>
  <si>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</si>
  <si>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</si>
  <si>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</si>
  <si>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</si>
  <si>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</si>
  <si>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</si>
  <si>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</si>
  <si>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</si>
  <si>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</si>
  <si>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</si>
  <si>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</si>
  <si>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</si>
  <si>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</si>
  <si>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</si>
  <si>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</si>
  <si>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</si>
  <si>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</si>
  <si>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</si>
  <si>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</si>
  <si>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</si>
  <si>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</si>
  <si>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</si>
  <si>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</si>
  <si>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</si>
  <si>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</si>
  <si>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</si>
  <si>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</si>
  <si>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</si>
  <si>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</si>
  <si>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</si>
  <si>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</si>
  <si>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</si>
  <si>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</si>
  <si>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</si>
  <si>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</si>
  <si>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</si>
  <si>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</si>
  <si>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</si>
  <si>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</si>
  <si>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</si>
  <si>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</si>
  <si>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</si>
  <si>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</si>
  <si>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</si>
  <si>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</si>
  <si>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</si>
  <si>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</si>
  <si>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</si>
  <si>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</si>
  <si>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</si>
  <si>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</si>
  <si>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</si>
  <si>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</si>
  <si>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</si>
  <si>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</si>
  <si>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</si>
  <si>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</si>
  <si>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</si>
  <si>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</si>
  <si>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</si>
  <si>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</si>
  <si>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</si>
  <si>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</si>
  <si>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</si>
  <si>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</si>
  <si>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</si>
  <si>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</si>
  <si>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</si>
  <si>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</si>
  <si>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</si>
  <si>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</si>
  <si>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</si>
  <si>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</si>
  <si>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</si>
  <si>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</si>
  <si>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</si>
  <si>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</si>
  <si>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</si>
  <si>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</si>
  <si>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</si>
  <si>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</si>
  <si>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</si>
  <si>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</si>
  <si>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</si>
  <si>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</si>
  <si>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</si>
  <si>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</si>
  <si>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</si>
  <si>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</si>
  <si>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</si>
  <si>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</si>
  <si>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</si>
  <si>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</si>
  <si>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</si>
  <si>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</si>
  <si>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</si>
  <si>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</si>
  <si>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</si>
  <si>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</si>
  <si>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</si>
  <si>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</si>
  <si>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</si>
  <si>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</si>
  <si>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</si>
  <si>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</si>
  <si>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</si>
  <si>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</si>
  <si>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</si>
  <si>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</si>
  <si>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</si>
  <si>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</si>
  <si>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</si>
  <si>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</si>
  <si>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</si>
  <si>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</si>
  <si>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</si>
  <si>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</si>
  <si>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</si>
  <si>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</si>
  <si>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</si>
  <si>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</si>
  <si>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</si>
  <si>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</si>
  <si>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</si>
  <si>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</si>
  <si>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</si>
  <si>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</si>
  <si>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</si>
  <si>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</si>
  <si>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</si>
  <si>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</si>
  <si>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</si>
  <si>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</si>
  <si>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</si>
  <si>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</si>
  <si>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</si>
  <si>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</si>
  <si>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</si>
  <si>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</si>
  <si>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</si>
  <si>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</si>
  <si>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</si>
  <si>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</si>
  <si>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</si>
  <si>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</si>
  <si>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</si>
  <si>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</si>
  <si>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</si>
  <si>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</si>
  <si>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</si>
  <si>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</si>
  <si>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</si>
  <si>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</si>
  <si>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</si>
  <si>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</si>
  <si>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</si>
  <si>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</si>
  <si>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</si>
  <si>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</si>
  <si>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</si>
  <si>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</si>
  <si>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</si>
  <si>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</si>
  <si>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</si>
  <si>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</si>
  <si>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</si>
  <si>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</si>
  <si>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</si>
  <si>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</si>
  <si>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</si>
  <si>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</si>
  <si>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</si>
  <si>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</si>
  <si>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</si>
  <si>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</si>
  <si>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</si>
  <si>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</si>
  <si>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</si>
  <si>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</si>
  <si>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</si>
  <si>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</si>
  <si>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</si>
  <si>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</si>
  <si>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</si>
  <si>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</si>
  <si>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</si>
  <si>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</si>
  <si>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</si>
  <si>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</si>
  <si>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</si>
  <si>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</si>
  <si>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</si>
  <si>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</si>
  <si>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</si>
  <si>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</si>
  <si>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</si>
  <si>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</si>
  <si>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</si>
  <si>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</si>
  <si>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</si>
  <si>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</si>
  <si>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</si>
  <si>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</si>
  <si>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</si>
  <si>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</si>
  <si>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</si>
  <si>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</si>
  <si>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</si>
  <si>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</si>
  <si>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</si>
  <si>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</si>
  <si>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</si>
  <si>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</si>
  <si>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</si>
  <si>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</si>
  <si>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</si>
  <si>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</si>
  <si>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</si>
  <si>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</si>
  <si>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</si>
  <si>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</si>
  <si>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</si>
  <si>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</si>
  <si>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</si>
  <si>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</si>
  <si>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</si>
  <si>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</si>
  <si>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</si>
  <si>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</si>
  <si>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</si>
  <si>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</si>
  <si>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</si>
  <si>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</si>
  <si>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</si>
  <si>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</si>
  <si>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</si>
  <si>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</si>
  <si>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</si>
  <si>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</si>
  <si>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</si>
  <si>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</si>
  <si>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</si>
  <si>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</si>
  <si>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</si>
  <si>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</si>
  <si>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</si>
  <si>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</si>
  <si>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</si>
  <si>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</si>
  <si>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</si>
  <si>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</si>
  <si>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</si>
  <si>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</si>
  <si>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</si>
  <si>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</si>
  <si>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</si>
  <si>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</si>
  <si>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</si>
  <si>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</si>
  <si>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</si>
  <si>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</si>
  <si>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</si>
  <si>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</si>
  <si>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</si>
  <si>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</si>
  <si>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</si>
  <si>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</si>
  <si>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</si>
  <si>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</si>
  <si>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</si>
  <si>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</si>
  <si>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</si>
  <si>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</si>
  <si>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</si>
  <si>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</si>
  <si>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</si>
  <si>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</si>
  <si>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</si>
  <si>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</si>
  <si>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</si>
  <si>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</si>
  <si>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</si>
  <si>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</si>
  <si>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</si>
  <si>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</si>
  <si>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</si>
  <si>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</si>
  <si>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</si>
  <si>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</si>
  <si>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</si>
  <si>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</si>
  <si>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</si>
  <si>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</si>
  <si>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</si>
  <si>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</si>
  <si>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</si>
  <si>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</si>
  <si>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</si>
  <si>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</si>
  <si>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</si>
  <si>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</si>
  <si>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</si>
  <si>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</si>
  <si>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</si>
  <si>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</si>
  <si>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</si>
  <si>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</si>
  <si>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</si>
  <si>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</si>
  <si>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</si>
  <si>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</si>
  <si>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</si>
  <si>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</si>
  <si>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</si>
  <si>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</si>
  <si>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</si>
  <si>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</si>
  <si>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</si>
  <si>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</si>
  <si>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</si>
  <si>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</si>
  <si>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</si>
  <si>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</si>
  <si>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</si>
  <si>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</si>
  <si>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</si>
  <si>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</si>
  <si>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</si>
  <si>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</si>
  <si>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</si>
  <si>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</si>
  <si>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</si>
  <si>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</si>
  <si>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</si>
  <si>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</si>
  <si>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</si>
  <si>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</si>
  <si>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</si>
  <si>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</si>
  <si>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</si>
  <si>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</si>
  <si>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</si>
  <si>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</si>
  <si>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</si>
  <si>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</si>
  <si>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</si>
  <si>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</si>
  <si>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</si>
  <si>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</si>
  <si>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</si>
  <si>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</si>
  <si>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</si>
  <si>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</si>
  <si>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</si>
  <si>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</si>
  <si>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</si>
  <si>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</si>
  <si>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</si>
  <si>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</si>
  <si>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</si>
  <si>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</si>
  <si>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</si>
  <si>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</si>
  <si>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</si>
  <si>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</si>
  <si>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</si>
  <si>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</si>
  <si>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</si>
  <si>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</si>
  <si>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</si>
  <si>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</si>
  <si>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</si>
  <si>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</si>
  <si>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</si>
  <si>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</si>
  <si>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</si>
  <si>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</si>
  <si>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</si>
  <si>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</si>
  <si>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</si>
  <si>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</si>
  <si>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</si>
  <si>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</si>
  <si>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</si>
  <si>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</si>
  <si>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</si>
  <si>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</si>
  <si>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</si>
  <si>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</si>
  <si>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</si>
  <si>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</si>
  <si>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</si>
  <si>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</si>
  <si>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</si>
  <si>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</si>
  <si>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</si>
  <si>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</si>
  <si>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</si>
  <si>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</si>
  <si>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</si>
  <si>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</si>
  <si>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</si>
  <si>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</si>
  <si>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</si>
  <si>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</si>
  <si>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</si>
  <si>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</si>
  <si>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</si>
  <si>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</si>
  <si>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</si>
  <si>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</si>
  <si>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</si>
  <si>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</si>
  <si>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</si>
  <si>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</si>
  <si>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</si>
  <si>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</si>
  <si>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</si>
  <si>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</si>
  <si>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</si>
  <si>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</si>
  <si>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</si>
  <si>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</si>
  <si>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</si>
  <si>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</si>
  <si>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</si>
  <si>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</si>
  <si>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</si>
  <si>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</si>
  <si>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</si>
  <si>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</si>
  <si>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</si>
  <si>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</si>
  <si>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</si>
  <si>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</si>
  <si>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</si>
  <si>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</si>
  <si>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</si>
  <si>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</si>
  <si>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</si>
  <si>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</si>
  <si>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</si>
  <si>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</si>
  <si>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</si>
  <si>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</si>
  <si>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</si>
  <si>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</si>
  <si>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</si>
  <si>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</si>
  <si>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</si>
  <si>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</si>
  <si>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</si>
  <si>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</si>
  <si>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</si>
  <si>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</si>
  <si>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</si>
  <si>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</si>
  <si>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</si>
  <si>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</si>
  <si>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</si>
  <si>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</si>
  <si>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</si>
  <si>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</si>
  <si>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</si>
  <si>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</si>
  <si>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</si>
  <si>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</si>
  <si>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</si>
  <si>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</si>
  <si>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</si>
  <si>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</si>
  <si>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</si>
  <si>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</si>
  <si>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</si>
  <si>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</si>
  <si>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</si>
  <si>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</si>
  <si>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</si>
  <si>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</si>
  <si>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</si>
  <si>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</si>
  <si>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</si>
  <si>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</si>
  <si>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</si>
  <si>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</si>
  <si>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</si>
  <si>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</si>
  <si>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</si>
  <si>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</si>
  <si>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</si>
  <si>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</si>
  <si>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</si>
  <si>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</si>
  <si>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</si>
  <si>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</si>
  <si>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</si>
  <si>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</si>
  <si>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</si>
  <si>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</si>
  <si>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</si>
  <si>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</si>
  <si>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</si>
  <si>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</si>
  <si>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</si>
  <si>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</si>
  <si>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</si>
  <si>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</si>
  <si>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</si>
  <si>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</si>
  <si>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</si>
  <si>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</si>
  <si>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</si>
  <si>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</si>
  <si>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</si>
  <si>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</si>
  <si>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</si>
  <si>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</si>
  <si>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</si>
  <si>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</si>
  <si>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</si>
  <si>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</si>
  <si>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</si>
  <si>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</si>
  <si>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</si>
  <si>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</si>
  <si>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</si>
  <si>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</si>
  <si>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</si>
  <si>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</si>
  <si>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</si>
  <si>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</si>
  <si>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</si>
  <si>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</si>
  <si>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</si>
  <si>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</si>
  <si>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</si>
  <si>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</si>
  <si>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</si>
  <si>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</si>
  <si>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</si>
  <si>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</si>
  <si>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</si>
  <si>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</si>
  <si>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</si>
  <si>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</si>
  <si>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</si>
  <si>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</si>
  <si>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</si>
  <si>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</si>
  <si>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</si>
  <si>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</si>
  <si>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</si>
  <si>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</si>
  <si>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</si>
  <si>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</si>
  <si>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</si>
  <si>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</si>
  <si>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</si>
  <si>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</si>
  <si>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</si>
  <si>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</si>
  <si>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</si>
  <si>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</si>
  <si>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</si>
  <si>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</si>
  <si>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</si>
  <si>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</si>
  <si>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</si>
  <si>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</si>
  <si>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</si>
  <si>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</si>
  <si>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</si>
  <si>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</si>
  <si>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</si>
  <si>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</si>
  <si>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</si>
  <si>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</si>
  <si>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</si>
  <si>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</si>
  <si>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</si>
  <si>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</si>
  <si>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</si>
  <si>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</si>
  <si>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</si>
  <si>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</si>
  <si>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</si>
  <si>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</si>
  <si>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</si>
  <si>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</si>
  <si>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</si>
  <si>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</si>
  <si>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</si>
  <si>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</si>
  <si>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</si>
  <si>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</si>
  <si>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</si>
  <si>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</si>
  <si>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</si>
  <si>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</si>
  <si>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</si>
  <si>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</si>
  <si>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</si>
  <si>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</si>
  <si>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</si>
  <si>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</si>
  <si>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</si>
  <si>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</si>
  <si>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</si>
  <si>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</si>
  <si>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</si>
  <si>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</si>
  <si>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</si>
  <si>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</si>
  <si>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</si>
  <si>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</si>
  <si>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</si>
  <si>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</si>
  <si>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</si>
  <si>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</si>
  <si>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</si>
  <si>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</si>
  <si>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</si>
  <si>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</si>
  <si>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</si>
  <si>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</si>
  <si>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</si>
  <si>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</si>
  <si>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</si>
  <si>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</si>
  <si>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</si>
  <si>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</si>
  <si>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</si>
  <si>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</si>
  <si>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</si>
  <si>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</si>
  <si>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</si>
  <si>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</si>
  <si>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</si>
  <si>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</si>
  <si>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</si>
  <si>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</si>
  <si>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</si>
  <si>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</si>
  <si>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</si>
  <si>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</si>
  <si>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</si>
  <si>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</si>
  <si>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</si>
  <si>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</si>
  <si>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</si>
  <si>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</si>
  <si>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</si>
  <si>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</si>
  <si>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</si>
  <si>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</si>
  <si>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</si>
  <si>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</si>
  <si>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</si>
  <si>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</si>
  <si>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</si>
  <si>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</si>
  <si>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</si>
  <si>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</si>
  <si>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</si>
  <si>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</si>
  <si>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</si>
  <si>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</si>
  <si>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</si>
  <si>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</si>
  <si>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</si>
  <si>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</si>
  <si>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</si>
  <si>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</si>
  <si>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</si>
  <si>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</si>
  <si>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</si>
  <si>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</si>
  <si>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</si>
  <si>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</si>
  <si>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</si>
  <si>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</si>
  <si>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</si>
  <si>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</si>
  <si>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</si>
  <si>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</si>
  <si>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</si>
  <si>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</si>
  <si>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</si>
  <si>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</si>
  <si>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</si>
  <si>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</si>
  <si>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</si>
  <si>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</si>
  <si>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</si>
  <si>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</si>
  <si>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</si>
  <si>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</si>
  <si>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</si>
  <si>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</si>
  <si>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</si>
  <si>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</si>
  <si>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</si>
  <si>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</si>
  <si>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</si>
  <si>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</si>
  <si>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</si>
  <si>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</si>
  <si>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</si>
  <si>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</si>
  <si>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</si>
  <si>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</si>
  <si>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</si>
  <si>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</si>
  <si>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</si>
  <si>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</si>
  <si>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</si>
  <si>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</si>
  <si>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</si>
  <si>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</si>
  <si>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</si>
  <si>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</si>
  <si>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</si>
  <si>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</si>
  <si>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</si>
  <si>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</si>
  <si>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</si>
  <si>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</si>
  <si>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</si>
  <si>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</si>
  <si>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</si>
  <si>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</si>
  <si>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</si>
  <si>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</si>
  <si>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</si>
  <si>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</si>
  <si>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</si>
  <si>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</si>
  <si>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</si>
  <si>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</si>
  <si>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</si>
  <si>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</si>
  <si>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</si>
  <si>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</si>
  <si>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</si>
  <si>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</si>
  <si>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</si>
  <si>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</si>
  <si>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</si>
  <si>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</si>
  <si>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</si>
  <si>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</si>
  <si>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</si>
  <si>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</si>
  <si>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</si>
  <si>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</si>
  <si>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</si>
  <si>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</si>
  <si>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</si>
  <si>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</si>
  <si>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</si>
  <si>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</si>
  <si>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</si>
  <si>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</si>
  <si>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</si>
  <si>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</si>
  <si>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</si>
  <si>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</si>
  <si>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</si>
  <si>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</si>
  <si>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</si>
  <si>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</si>
  <si>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</si>
  <si>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</si>
  <si>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</si>
  <si>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</si>
  <si>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</si>
  <si>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</si>
  <si>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</si>
  <si>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</si>
  <si>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</si>
  <si>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</si>
  <si>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</si>
  <si>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</si>
  <si>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</si>
  <si>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</si>
  <si>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</si>
  <si>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</si>
  <si>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</si>
  <si>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</si>
  <si>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</si>
  <si>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</si>
  <si>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</si>
  <si>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</si>
  <si>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</si>
  <si>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</si>
  <si>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</si>
  <si>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</si>
  <si>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</si>
  <si>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</si>
  <si>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</si>
  <si>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</si>
  <si>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</si>
  <si>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</si>
  <si>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</si>
  <si>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</si>
  <si>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</si>
  <si>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</si>
  <si>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</si>
  <si>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</si>
  <si>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</si>
  <si>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</si>
  <si>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</si>
  <si>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</si>
  <si>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</si>
  <si>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</si>
  <si>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</si>
  <si>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</si>
  <si>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</si>
  <si>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</si>
  <si>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</si>
  <si>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</si>
  <si>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</si>
  <si>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</si>
  <si>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</si>
  <si>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</si>
  <si>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</si>
  <si>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</si>
  <si>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</si>
  <si>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</si>
  <si>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</si>
  <si>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</si>
  <si>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</si>
  <si>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</si>
  <si>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</si>
  <si>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</si>
  <si>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</si>
  <si>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</si>
  <si>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</si>
  <si>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</si>
  <si>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</si>
  <si>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</si>
  <si>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</si>
  <si>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</si>
  <si>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</si>
  <si>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</si>
  <si>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</si>
  <si>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</si>
  <si>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</si>
  <si>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</si>
  <si>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</si>
  <si>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</si>
  <si>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</si>
  <si>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</si>
  <si>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</si>
  <si>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</si>
  <si>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</si>
  <si>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</si>
  <si>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</si>
  <si>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</si>
  <si>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</si>
  <si>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</si>
  <si>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</si>
  <si>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</si>
  <si>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</si>
  <si>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</si>
  <si>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</si>
  <si>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</si>
  <si>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</si>
  <si>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</si>
  <si>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</si>
  <si>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</si>
  <si>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</si>
  <si>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</si>
  <si>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</si>
  <si>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</si>
  <si>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</si>
  <si>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</si>
  <si>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</si>
  <si>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</si>
  <si>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</si>
  <si>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</si>
  <si>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</si>
  <si>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</si>
  <si>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</si>
  <si>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</si>
  <si>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</si>
  <si>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</si>
  <si>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</si>
  <si>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</si>
  <si>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</si>
  <si>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</si>
  <si>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</si>
  <si>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</si>
  <si>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</si>
  <si>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</si>
  <si>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</si>
  <si>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</si>
  <si>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</si>
  <si>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</si>
  <si>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</si>
  <si>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</si>
  <si>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</si>
  <si>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</si>
  <si>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</si>
  <si>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</si>
  <si>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</si>
  <si>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</si>
  <si>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</si>
  <si>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</si>
  <si>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</si>
  <si>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</si>
  <si>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</si>
  <si>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</si>
  <si>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</si>
  <si>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</si>
  <si>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</si>
  <si>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</si>
  <si>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</si>
  <si>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</si>
  <si>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</si>
  <si>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</si>
  <si>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</si>
  <si>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</si>
  <si>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</si>
  <si>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</si>
  <si>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</si>
  <si>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</si>
  <si>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</si>
  <si>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</si>
  <si>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</si>
  <si>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</si>
  <si>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</si>
  <si>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</si>
  <si>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</si>
  <si>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</si>
  <si>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</si>
  <si>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</si>
  <si>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</si>
  <si>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</si>
  <si>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</si>
  <si>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</si>
  <si>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</si>
  <si>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</si>
  <si>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</si>
  <si>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</si>
  <si>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</si>
  <si>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</si>
  <si>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</si>
  <si>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</si>
  <si>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</si>
  <si>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</si>
  <si>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</si>
  <si>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</si>
  <si>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</si>
  <si>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</si>
  <si>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</si>
  <si>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</si>
  <si>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</si>
  <si>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</si>
  <si>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</si>
  <si>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</si>
  <si>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</si>
  <si>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</si>
  <si>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</si>
  <si>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</si>
  <si>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</si>
  <si>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</si>
  <si>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</si>
  <si>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</si>
  <si>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</si>
  <si>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</si>
  <si>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</si>
  <si>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</si>
  <si>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</si>
  <si>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</si>
  <si>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</si>
  <si>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</si>
  <si>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</si>
  <si>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</si>
  <si>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</si>
  <si>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</si>
  <si>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</si>
  <si>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</si>
  <si>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</si>
  <si>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</si>
  <si>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</si>
  <si>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</si>
  <si>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</si>
  <si>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</si>
  <si>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</si>
  <si>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</si>
  <si>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</si>
  <si>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</si>
  <si>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</si>
  <si>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</si>
  <si>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</si>
  <si>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</si>
  <si>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</si>
  <si>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</si>
  <si>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</si>
  <si>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</si>
  <si>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</si>
  <si>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</si>
  <si>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</si>
  <si>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</si>
  <si>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</si>
  <si>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</si>
  <si>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</si>
  <si>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</si>
  <si>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</si>
  <si>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</si>
  <si>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</si>
  <si>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</si>
  <si>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</si>
  <si>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</si>
  <si>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</si>
  <si>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</si>
  <si>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</si>
  <si>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</si>
  <si>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</si>
  <si>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</si>
  <si>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</si>
  <si>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</si>
  <si>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</si>
  <si>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</si>
  <si>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</si>
  <si>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</si>
  <si>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</si>
  <si>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</si>
  <si>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</si>
  <si>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</si>
  <si>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</si>
  <si>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</si>
  <si>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</si>
  <si>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</si>
  <si>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</si>
  <si>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</si>
  <si>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</si>
  <si>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</si>
  <si>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</si>
  <si>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</si>
  <si>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</si>
  <si>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</si>
  <si>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</si>
  <si>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</si>
  <si>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</si>
  <si>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</si>
  <si>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</si>
  <si>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</si>
  <si>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</si>
  <si>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</si>
  <si>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</si>
  <si>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</si>
  <si>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</si>
  <si>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</si>
  <si>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</si>
  <si>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</si>
  <si>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</si>
  <si>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</si>
  <si>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</si>
  <si>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</si>
  <si>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</si>
  <si>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</si>
  <si>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</si>
  <si>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</si>
  <si>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</si>
  <si>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</si>
  <si>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</si>
  <si>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</si>
  <si>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</si>
  <si>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</si>
  <si>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</si>
  <si>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</si>
  <si>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</si>
  <si>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</si>
  <si>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</si>
  <si>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</si>
  <si>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</si>
  <si>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</si>
  <si>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</si>
  <si>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</si>
  <si>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</si>
  <si>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</si>
  <si>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</si>
  <si>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</si>
  <si>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</si>
  <si>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</si>
  <si>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</si>
  <si>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</si>
  <si>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</si>
  <si>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</si>
  <si>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</si>
  <si>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</si>
  <si>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</si>
  <si>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</si>
  <si>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</si>
  <si>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</si>
  <si>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</si>
  <si>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</si>
  <si>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</si>
  <si>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</si>
  <si>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</si>
  <si>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</si>
  <si>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</si>
  <si>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</si>
  <si>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</si>
  <si>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</si>
  <si>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</si>
  <si>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</si>
  <si>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</si>
  <si>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</si>
  <si>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</si>
  <si>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</si>
  <si>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</si>
  <si>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</si>
  <si>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</si>
  <si>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</si>
  <si>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</si>
  <si>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</si>
  <si>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</si>
  <si>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</si>
  <si>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</si>
  <si>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</si>
  <si>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</si>
  <si>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</si>
  <si>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</si>
  <si>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</si>
  <si>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</si>
  <si>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</si>
  <si>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</si>
  <si>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</si>
  <si>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</si>
  <si>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</si>
  <si>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</si>
  <si>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</si>
  <si>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</si>
  <si>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</si>
  <si>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</si>
  <si>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</si>
  <si>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</si>
  <si>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</si>
  <si>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</si>
  <si>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</si>
  <si>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</si>
  <si>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</si>
  <si>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</si>
  <si>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</si>
  <si>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</si>
  <si>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</si>
  <si>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</si>
  <si>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</si>
  <si>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</si>
  <si>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</si>
  <si>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</si>
  <si>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</si>
  <si>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</si>
  <si>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</si>
  <si>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</si>
  <si>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</si>
  <si>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</si>
  <si>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</si>
  <si>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</si>
  <si>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</si>
  <si>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</si>
  <si>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</si>
  <si>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</si>
  <si>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</si>
  <si>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</si>
  <si>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</si>
  <si>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</si>
  <si>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</si>
  <si>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</si>
  <si>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</si>
  <si>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</si>
  <si>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</si>
  <si>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</si>
  <si>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</si>
  <si>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</si>
  <si>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</si>
  <si>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</si>
  <si>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</si>
  <si>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</si>
  <si>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</si>
  <si>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</si>
  <si>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</si>
  <si>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</si>
  <si>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</si>
  <si>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</si>
  <si>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</si>
  <si>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</si>
  <si>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</si>
  <si>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</si>
  <si>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</si>
  <si>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</si>
  <si>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</si>
  <si>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</si>
  <si>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</si>
  <si>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</si>
  <si>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</si>
  <si>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</si>
  <si>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</si>
  <si>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</si>
  <si>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</si>
  <si>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</si>
  <si>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</si>
  <si>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</si>
  <si>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</si>
  <si>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</si>
  <si>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</si>
  <si>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</si>
  <si>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</si>
  <si>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</si>
  <si>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</si>
  <si>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</si>
  <si>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</si>
  <si>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</si>
  <si>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</si>
  <si>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</si>
  <si>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</si>
  <si>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</si>
  <si>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</si>
  <si>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</si>
  <si>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</si>
  <si>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</si>
  <si>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</si>
  <si>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</si>
  <si>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</si>
  <si>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</si>
  <si>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</si>
  <si>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</si>
  <si>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</si>
  <si>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</si>
  <si>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</si>
  <si>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</si>
  <si>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</si>
  <si>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</si>
  <si>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</si>
  <si>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</si>
  <si>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</si>
  <si>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</si>
  <si>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</si>
  <si>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</si>
  <si>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</si>
  <si>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</si>
  <si>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</si>
  <si>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</si>
  <si>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</si>
  <si>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</si>
  <si>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</si>
  <si>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</si>
  <si>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</si>
  <si>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</si>
  <si>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</si>
  <si>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</si>
  <si>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</si>
  <si>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</si>
  <si>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</si>
  <si>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</si>
  <si>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</si>
  <si>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</si>
  <si>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</si>
  <si>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</si>
  <si>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</si>
  <si>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</si>
  <si>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</si>
  <si>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</si>
  <si>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</si>
  <si>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</si>
  <si>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</si>
  <si>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</si>
  <si>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</si>
  <si>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</si>
  <si>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</si>
  <si>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</si>
  <si>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</si>
  <si>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</si>
  <si>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</si>
  <si>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</si>
  <si>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</si>
  <si>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</si>
  <si>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</si>
  <si>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</si>
  <si>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</si>
  <si>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</si>
  <si>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</si>
  <si>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</si>
  <si>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</si>
  <si>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</si>
  <si>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</si>
  <si>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</si>
  <si>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</si>
  <si>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</si>
  <si>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</si>
  <si>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</si>
  <si>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</si>
  <si>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</si>
  <si>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</si>
  <si>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</si>
  <si>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</si>
  <si>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</si>
  <si>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</si>
  <si>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</si>
  <si>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</si>
  <si>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</si>
  <si>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</si>
  <si>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</si>
  <si>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</si>
  <si>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</si>
  <si>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</si>
  <si>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</si>
  <si>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</si>
  <si>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</si>
  <si>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</si>
  <si>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</si>
  <si>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</si>
  <si>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</si>
  <si>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</si>
  <si>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</si>
  <si>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</si>
  <si>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</si>
  <si>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</si>
  <si>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</si>
  <si>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</si>
  <si>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</si>
  <si>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</si>
  <si>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</si>
  <si>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</si>
  <si>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</si>
  <si>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</si>
  <si>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</si>
  <si>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</si>
  <si>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</si>
  <si>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</si>
  <si>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</si>
  <si>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</si>
  <si>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</si>
  <si>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</si>
  <si>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</si>
  <si>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</si>
  <si>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</si>
  <si>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</si>
  <si>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</si>
  <si>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</si>
  <si>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</si>
  <si>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</si>
  <si>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</si>
  <si>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</si>
  <si>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</si>
  <si>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</si>
  <si>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</si>
  <si>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</si>
  <si>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</si>
  <si>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</si>
  <si>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</si>
  <si>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</si>
  <si>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</si>
  <si>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</si>
  <si>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</si>
  <si>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</si>
  <si>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</si>
  <si>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</si>
  <si>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</si>
  <si>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</si>
  <si>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</si>
  <si>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</si>
  <si>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</si>
  <si>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</si>
  <si>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</si>
  <si>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</si>
  <si>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</si>
  <si>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</si>
  <si>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</si>
  <si>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</si>
  <si>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</si>
  <si>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</si>
  <si>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</si>
  <si>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</si>
  <si>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</si>
  <si>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</si>
  <si>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</si>
  <si>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</si>
  <si>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</si>
  <si>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</si>
  <si>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</si>
  <si>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</si>
  <si>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</si>
  <si>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</si>
  <si>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</si>
  <si>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</si>
  <si>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</si>
  <si>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</si>
  <si>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</si>
  <si>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</si>
  <si>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</si>
  <si>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</si>
  <si>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</si>
  <si>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</si>
  <si>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</si>
  <si>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</si>
  <si>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</si>
  <si>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</si>
  <si>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</si>
  <si>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</si>
  <si>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</si>
  <si>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</si>
  <si>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</si>
  <si>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</si>
  <si>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</si>
  <si>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</si>
  <si>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</si>
  <si>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</si>
  <si>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</si>
  <si>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</si>
  <si>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</si>
  <si>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</si>
  <si>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</si>
  <si>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</si>
  <si>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</si>
  <si>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</si>
  <si>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</si>
  <si>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</si>
  <si>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</si>
  <si>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</si>
  <si>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</si>
  <si>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</si>
  <si>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</si>
  <si>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</si>
  <si>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</si>
  <si>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</si>
  <si>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</si>
  <si>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</si>
  <si>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</si>
  <si>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</si>
  <si>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</si>
  <si>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</si>
  <si>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</si>
  <si>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</si>
  <si>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</si>
  <si>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</si>
  <si>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</si>
  <si>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</si>
  <si>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</si>
  <si>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</si>
  <si>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</si>
  <si>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</si>
  <si>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</si>
  <si>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</si>
  <si>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</si>
  <si>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</si>
  <si>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</si>
  <si>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</si>
  <si>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</si>
  <si>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</si>
  <si>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</si>
  <si>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</si>
  <si>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</si>
  <si>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</si>
  <si>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</si>
  <si>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</si>
  <si>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</si>
  <si>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</si>
  <si>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</si>
  <si>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</si>
  <si>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</si>
  <si>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</si>
  <si>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</si>
  <si>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</si>
  <si>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</si>
  <si>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</si>
  <si>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</si>
  <si>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</si>
  <si>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</si>
  <si>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</si>
  <si>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</si>
  <si>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</si>
  <si>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</si>
  <si>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</si>
  <si>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</si>
  <si>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</si>
  <si>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</si>
  <si>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</si>
  <si>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</si>
  <si>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</si>
  <si>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</si>
  <si>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</si>
  <si>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</si>
  <si>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</si>
  <si>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</si>
  <si>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</si>
  <si>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</si>
  <si>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</si>
  <si>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</si>
  <si>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</si>
  <si>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</si>
  <si>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</si>
  <si>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</si>
  <si>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</si>
  <si>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</si>
  <si>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</si>
  <si>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</si>
  <si>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</si>
  <si>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</si>
  <si>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</si>
  <si>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</si>
  <si>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</si>
  <si>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</si>
  <si>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</si>
  <si>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</si>
  <si>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</si>
  <si>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</si>
  <si>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</si>
  <si>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</si>
  <si>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</si>
  <si>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</si>
  <si>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</si>
  <si>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</si>
  <si>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</si>
  <si>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</si>
  <si>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</si>
  <si>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</si>
  <si>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</si>
  <si>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</si>
  <si>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</si>
  <si>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</si>
  <si>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</si>
  <si>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</si>
  <si>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</si>
  <si>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</si>
  <si>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</si>
  <si>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</si>
  <si>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</si>
  <si>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</si>
  <si>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</si>
  <si>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</si>
  <si>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</si>
  <si>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</si>
  <si>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</si>
  <si>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</si>
  <si>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</si>
  <si>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</si>
  <si>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</si>
  <si>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</si>
  <si>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</si>
  <si>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</si>
  <si>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</si>
  <si>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</si>
  <si>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</si>
  <si>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</si>
  <si>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</si>
  <si>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</si>
  <si>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</si>
  <si>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</si>
  <si>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</si>
  <si>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</si>
  <si>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</si>
  <si>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</si>
  <si>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</si>
  <si>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</si>
  <si>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</si>
  <si>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</si>
  <si>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</si>
  <si>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</si>
  <si>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</si>
  <si>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</si>
  <si>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</si>
  <si>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</si>
  <si>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</si>
  <si>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</si>
  <si>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</si>
  <si>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</si>
  <si>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</si>
  <si>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</si>
  <si>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</si>
  <si>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</si>
  <si>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</si>
  <si>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</si>
  <si>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</si>
  <si>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</si>
  <si>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</si>
  <si>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</si>
  <si>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</si>
  <si>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</si>
  <si>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</si>
  <si>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</si>
  <si>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</si>
  <si>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</si>
  <si>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</si>
  <si>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</si>
  <si>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</si>
  <si>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</si>
  <si>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</si>
  <si>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</si>
  <si>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</si>
  <si>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</si>
  <si>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</si>
  <si>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</si>
  <si>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</si>
  <si>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</si>
  <si>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</si>
  <si>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</si>
  <si>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</si>
  <si>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</si>
  <si>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</si>
  <si>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</si>
  <si>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</si>
  <si>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</si>
  <si>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</si>
  <si>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</si>
  <si>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</si>
  <si>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</si>
  <si>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</si>
  <si>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</si>
  <si>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</si>
  <si>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</si>
  <si>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</si>
  <si>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</si>
  <si>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</si>
  <si>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</si>
  <si>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</si>
  <si>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</si>
  <si>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</si>
  <si>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</si>
  <si>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</si>
  <si>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</si>
  <si>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</si>
  <si>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</si>
  <si>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</si>
  <si>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</si>
  <si>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</si>
  <si>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</si>
  <si>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</si>
  <si>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</si>
  <si>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</si>
  <si>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</si>
  <si>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</si>
  <si>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</si>
  <si>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</si>
  <si>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</si>
  <si>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</si>
  <si>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</si>
  <si>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</si>
  <si>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</si>
  <si>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</si>
  <si>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</si>
  <si>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</si>
  <si>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</si>
  <si>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</si>
  <si>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</si>
  <si>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</si>
  <si>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</si>
  <si>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</si>
  <si>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</si>
  <si>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</si>
  <si>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</si>
  <si>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</si>
  <si>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</si>
  <si>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</si>
  <si>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</si>
  <si>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</si>
  <si>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</si>
  <si>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</si>
  <si>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</si>
  <si>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</si>
  <si>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</si>
  <si>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</si>
  <si>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</si>
  <si>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</si>
  <si>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</si>
  <si>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</si>
  <si>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</si>
  <si>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</si>
  <si>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</si>
  <si>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</si>
  <si>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</si>
  <si>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</si>
  <si>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</si>
  <si>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</si>
  <si>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</si>
  <si>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</si>
  <si>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</si>
  <si>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</si>
  <si>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</si>
  <si>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</si>
  <si>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</si>
  <si>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</si>
  <si>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</si>
  <si>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</si>
  <si>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</si>
  <si>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</si>
  <si>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</si>
  <si>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</si>
  <si>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</si>
  <si>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</si>
  <si>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</si>
  <si>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</si>
  <si>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</si>
  <si>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</si>
  <si>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</si>
  <si>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</si>
  <si>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</si>
  <si>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</si>
  <si>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</si>
  <si>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</si>
  <si>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</si>
  <si>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</si>
  <si>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</si>
  <si>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</si>
  <si>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</si>
  <si>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</si>
  <si>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</si>
  <si>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</si>
  <si>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</si>
  <si>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</si>
  <si>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</si>
  <si>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</si>
  <si>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</si>
  <si>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</si>
  <si>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</si>
  <si>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</si>
  <si>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</si>
  <si>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</si>
  <si>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</si>
  <si>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</si>
  <si>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</si>
  <si>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</si>
  <si>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</si>
  <si>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</si>
  <si>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</si>
  <si>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</si>
  <si>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</si>
  <si>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</si>
  <si>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</si>
  <si>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</si>
  <si>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</si>
  <si>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</si>
  <si>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</si>
  <si>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</si>
  <si>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</si>
  <si>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</si>
  <si>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</si>
  <si>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</si>
  <si>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</si>
  <si>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</si>
  <si>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</si>
  <si>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</si>
  <si>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</si>
  <si>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</si>
  <si>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</si>
  <si>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</si>
  <si>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</si>
  <si>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</si>
  <si>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</si>
  <si>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</si>
  <si>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</si>
  <si>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</si>
  <si>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</si>
  <si>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</si>
  <si>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</si>
  <si>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</si>
  <si>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</si>
  <si>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</si>
  <si>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</si>
  <si>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</si>
  <si>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</si>
  <si>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</si>
  <si>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</si>
  <si>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</si>
  <si>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</si>
  <si>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</si>
  <si>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</si>
  <si>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</si>
  <si>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</si>
  <si>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</si>
  <si>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</si>
  <si>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</si>
  <si>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</si>
  <si>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</si>
  <si>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</si>
  <si>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</si>
  <si>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</si>
  <si>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</si>
  <si>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</si>
  <si>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</si>
  <si>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</si>
  <si>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</si>
  <si>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</si>
  <si>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</si>
  <si>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</si>
  <si>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</si>
  <si>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</si>
  <si>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</si>
  <si>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</si>
  <si>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</si>
  <si>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</si>
  <si>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</si>
  <si>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</si>
  <si>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</si>
  <si>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</si>
  <si>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</si>
  <si>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</si>
  <si>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</si>
  <si>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</si>
  <si>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</si>
  <si>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</si>
  <si>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</si>
  <si>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</si>
  <si>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</si>
  <si>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</si>
  <si>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</si>
  <si>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</si>
  <si>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</si>
  <si>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</si>
  <si>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</si>
  <si>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</si>
  <si>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</si>
  <si>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</si>
  <si>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</si>
  <si>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</si>
  <si>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</si>
  <si>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</si>
  <si>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</si>
  <si>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</si>
  <si>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</si>
  <si>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</si>
  <si>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</si>
  <si>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</si>
  <si>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</si>
  <si>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</si>
  <si>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</si>
  <si>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</si>
  <si>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</si>
  <si>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</si>
  <si>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</si>
  <si>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</si>
  <si>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</si>
  <si>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</si>
  <si>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</si>
  <si>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</si>
  <si>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</si>
  <si>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</si>
  <si>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</si>
  <si>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</si>
  <si>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</si>
  <si>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</si>
  <si>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</si>
  <si>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</si>
  <si>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</si>
  <si>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</si>
  <si>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</si>
  <si>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</si>
  <si>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</si>
  <si>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</si>
  <si>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</si>
  <si>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</si>
  <si>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</si>
  <si>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</si>
  <si>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</si>
  <si>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</si>
  <si>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</si>
  <si>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</si>
  <si>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</si>
  <si>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</si>
  <si>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</si>
  <si>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</si>
  <si>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</si>
  <si>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</si>
  <si>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</si>
  <si>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</si>
  <si>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</si>
  <si>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</si>
  <si>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</si>
  <si>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</si>
  <si>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</si>
  <si>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</si>
  <si>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</si>
  <si>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</si>
  <si>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</si>
  <si>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</si>
  <si>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</si>
  <si>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</si>
  <si>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</si>
  <si>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</si>
  <si>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</si>
  <si>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</si>
  <si>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</si>
  <si>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</si>
  <si>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</si>
  <si>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</si>
  <si>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</si>
  <si>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</si>
  <si>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</si>
  <si>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</si>
  <si>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</si>
  <si>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</si>
  <si>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</si>
  <si>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</si>
  <si>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</si>
  <si>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</si>
  <si>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</si>
  <si>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</si>
  <si>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</si>
  <si>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</si>
  <si>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</si>
  <si>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</si>
  <si>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</si>
  <si>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</si>
  <si>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</si>
  <si>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</si>
  <si>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</si>
  <si>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</si>
  <si>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</si>
  <si>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</si>
  <si>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</si>
  <si>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</si>
  <si>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</si>
  <si>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</si>
  <si>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</si>
  <si>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</si>
  <si>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</si>
  <si>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</si>
  <si>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</si>
  <si>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</si>
  <si>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</si>
  <si>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</si>
  <si>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</si>
  <si>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</si>
  <si>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</si>
  <si>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</si>
  <si>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</si>
  <si>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</si>
  <si>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</si>
  <si>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</si>
  <si>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</si>
  <si>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</si>
  <si>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</si>
  <si>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</si>
  <si>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</si>
  <si>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</si>
  <si>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</si>
  <si>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</si>
  <si>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</si>
  <si>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</si>
  <si>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</si>
  <si>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</si>
  <si>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</si>
  <si>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</si>
  <si>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</si>
  <si>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</si>
  <si>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</si>
  <si>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</si>
  <si>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</si>
  <si>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</si>
  <si>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</si>
  <si>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</si>
  <si>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</si>
  <si>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</si>
  <si>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</si>
  <si>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</si>
  <si>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</si>
  <si>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</si>
  <si>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</si>
  <si>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</si>
  <si>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</si>
  <si>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</si>
  <si>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</si>
  <si>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</si>
  <si>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</si>
  <si>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</si>
  <si>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</si>
  <si>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</si>
  <si>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</si>
  <si>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</si>
  <si>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</si>
  <si>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</si>
  <si>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</si>
  <si>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</si>
  <si>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</si>
  <si>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</si>
  <si>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</si>
  <si>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</si>
  <si>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</si>
  <si>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</si>
  <si>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</si>
  <si>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</si>
  <si>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</si>
  <si>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</si>
  <si>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</si>
  <si>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</si>
  <si>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</si>
  <si>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</si>
  <si>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</si>
  <si>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</si>
  <si>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</si>
  <si>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</si>
  <si>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</si>
  <si>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</si>
  <si>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</si>
  <si>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</si>
  <si>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</si>
  <si>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</si>
  <si>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</si>
  <si>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</si>
  <si>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</si>
  <si>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</si>
  <si>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</si>
  <si>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</si>
  <si>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</si>
  <si>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</si>
  <si>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</si>
  <si>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</si>
  <si>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</si>
  <si>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</si>
  <si>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</si>
  <si>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</si>
  <si>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</si>
  <si>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</si>
  <si>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</si>
  <si>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</si>
  <si>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</si>
  <si>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</si>
  <si>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</si>
  <si>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</si>
  <si>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</si>
  <si>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</si>
  <si>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</si>
  <si>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</si>
  <si>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</si>
  <si>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</si>
  <si>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</si>
  <si>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</si>
  <si>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</si>
  <si>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</si>
  <si>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</si>
  <si>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</si>
  <si>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</si>
  <si>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</si>
  <si>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</si>
  <si>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</si>
  <si>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</si>
  <si>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</si>
  <si>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</si>
  <si>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</si>
  <si>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</si>
  <si>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</si>
  <si>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</si>
  <si>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</si>
  <si>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</si>
  <si>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</si>
  <si>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</si>
  <si>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</si>
  <si>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</si>
  <si>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</si>
  <si>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</si>
  <si>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</si>
  <si>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</si>
  <si>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</si>
  <si>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</si>
  <si>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</si>
  <si>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</si>
  <si>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</si>
  <si>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</si>
  <si>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</si>
  <si>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</si>
  <si>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</si>
  <si>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</si>
  <si>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</si>
  <si>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</si>
  <si>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</si>
  <si>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</si>
  <si>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</si>
  <si>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</si>
  <si>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</si>
  <si>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</si>
  <si>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</si>
  <si>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</si>
  <si>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</si>
  <si>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</si>
  <si>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</si>
  <si>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</si>
  <si>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</si>
  <si>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</si>
  <si>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</si>
  <si>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</si>
  <si>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</si>
  <si>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</si>
  <si>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</si>
  <si>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</si>
  <si>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</si>
  <si>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</si>
  <si>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</si>
  <si>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</si>
  <si>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</si>
  <si>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</si>
  <si>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</si>
  <si>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</si>
  <si>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</si>
  <si>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</si>
  <si>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</si>
  <si>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</si>
  <si>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</si>
  <si>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</si>
  <si>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</si>
  <si>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</si>
  <si>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</si>
  <si>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</si>
  <si>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</si>
  <si>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</si>
  <si>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</si>
  <si>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</si>
  <si>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</si>
  <si>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</si>
  <si>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</si>
  <si>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</si>
  <si>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</si>
  <si>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</si>
  <si>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</si>
  <si>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</si>
  <si>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</si>
  <si>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</si>
  <si>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</si>
  <si>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</si>
  <si>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</si>
  <si>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</si>
  <si>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</si>
  <si>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</si>
  <si>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</si>
  <si>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</si>
  <si>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</si>
  <si>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</si>
  <si>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</si>
  <si>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</si>
  <si>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</si>
  <si>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</si>
  <si>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</si>
  <si>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</si>
  <si>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</si>
  <si>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</si>
  <si>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</si>
  <si>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</si>
  <si>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</si>
  <si>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</si>
  <si>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</si>
  <si>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</si>
  <si>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</si>
  <si>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</si>
  <si>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</si>
  <si>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</si>
  <si>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</si>
  <si>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</si>
  <si>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</si>
  <si>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</si>
  <si>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</si>
  <si>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</si>
  <si>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</si>
  <si>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</si>
  <si>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</si>
  <si>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</si>
  <si>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</si>
  <si>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</si>
  <si>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</si>
  <si>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</si>
  <si>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</si>
  <si>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</si>
  <si>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</si>
  <si>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</si>
  <si>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</si>
  <si>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</si>
  <si>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</si>
  <si>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</si>
  <si>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</si>
  <si>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</si>
  <si>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</si>
  <si>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</si>
  <si>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</si>
  <si>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</si>
  <si>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</si>
  <si>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</si>
  <si>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</si>
  <si>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</si>
  <si>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</si>
  <si>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</si>
  <si>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</si>
  <si>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</si>
  <si>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</si>
  <si>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</si>
  <si>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</si>
  <si>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</si>
  <si>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</si>
  <si>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</si>
  <si>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</si>
  <si>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</si>
  <si>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</si>
  <si>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</si>
  <si>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</si>
  <si>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</si>
  <si>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</si>
  <si>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</si>
  <si>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</si>
  <si>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</si>
  <si>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</si>
  <si>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</si>
  <si>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</si>
  <si>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</si>
  <si>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</si>
  <si>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</si>
  <si>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</si>
  <si>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</si>
  <si>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</si>
  <si>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</si>
  <si>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</si>
  <si>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</si>
  <si>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</si>
  <si>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</si>
  <si>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</si>
  <si>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</si>
  <si>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</si>
  <si>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</si>
  <si>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</si>
  <si>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</si>
  <si>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</si>
  <si>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</si>
  <si>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</si>
  <si>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</si>
  <si>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</si>
  <si>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</si>
  <si>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</si>
  <si>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</si>
  <si>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</si>
  <si>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</si>
  <si>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</si>
  <si>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</si>
  <si>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</si>
  <si>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</si>
  <si>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</si>
  <si>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</si>
  <si>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</si>
  <si>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</si>
  <si>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</si>
  <si>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</si>
  <si>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</si>
  <si>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</si>
  <si>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</si>
  <si>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</si>
  <si>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</si>
  <si>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</si>
  <si>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</si>
  <si>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</si>
  <si>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</si>
  <si>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</si>
  <si>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</si>
  <si>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</si>
  <si>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</si>
  <si>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</si>
  <si>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</si>
  <si>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</si>
  <si>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</si>
  <si>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</si>
  <si>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</si>
  <si>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</si>
  <si>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</si>
  <si>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</si>
  <si>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</si>
  <si>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</si>
  <si>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</si>
  <si>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</si>
  <si>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</si>
  <si>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</si>
  <si>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</si>
  <si>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</si>
  <si>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</si>
  <si>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</si>
  <si>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</si>
  <si>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</si>
  <si>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</si>
  <si>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</si>
  <si>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</si>
  <si>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</si>
  <si>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</si>
  <si>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</si>
  <si>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</si>
  <si>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</si>
  <si>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</si>
  <si>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</si>
  <si>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</si>
  <si>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</si>
  <si>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</si>
  <si>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</si>
  <si>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</si>
  <si>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</si>
  <si>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</si>
  <si>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</si>
  <si>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</si>
  <si>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</si>
  <si>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</si>
  <si>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</si>
  <si>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</si>
  <si>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</si>
  <si>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</si>
  <si>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</si>
  <si>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</si>
  <si>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</si>
  <si>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</si>
  <si>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</si>
  <si>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</si>
  <si>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</si>
  <si>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</si>
  <si>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</si>
  <si>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</si>
  <si>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</si>
  <si>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</si>
  <si>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</si>
  <si>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</si>
  <si>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</si>
  <si>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</si>
  <si>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</si>
  <si>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</si>
  <si>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</si>
  <si>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</si>
  <si>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</si>
  <si>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</si>
  <si>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</si>
  <si>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</si>
  <si>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</si>
  <si>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</si>
  <si>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</si>
  <si>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</si>
  <si>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</si>
  <si>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</si>
  <si>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</si>
  <si>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</si>
  <si>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</si>
  <si>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</si>
  <si>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</si>
  <si>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</si>
  <si>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</si>
  <si>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</si>
  <si>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</si>
  <si>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</si>
  <si>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</si>
  <si>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</si>
  <si>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</si>
  <si>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</si>
  <si>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</si>
  <si>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</si>
  <si>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</si>
  <si>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</si>
  <si>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</si>
  <si>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</si>
  <si>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</si>
  <si>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</si>
  <si>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</si>
  <si>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</si>
  <si>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</si>
  <si>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</si>
  <si>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</si>
  <si>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</si>
  <si>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</si>
  <si>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</si>
  <si>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</si>
  <si>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</si>
  <si>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</si>
  <si>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</si>
  <si>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</si>
  <si>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</si>
  <si>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</si>
  <si>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</si>
  <si>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</si>
  <si>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</si>
  <si>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</si>
  <si>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</si>
  <si>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</si>
  <si>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</si>
  <si>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</si>
  <si>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</si>
  <si>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</si>
  <si>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</si>
  <si>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</si>
  <si>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</si>
  <si>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</si>
  <si>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</si>
  <si>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</si>
  <si>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</si>
  <si>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</si>
  <si>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</si>
  <si>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</si>
  <si>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</si>
  <si>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</si>
  <si>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</si>
  <si>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</si>
  <si>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</si>
  <si>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</si>
  <si>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</si>
  <si>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</si>
  <si>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</si>
  <si>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</si>
  <si>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</si>
  <si>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</si>
  <si>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</si>
  <si>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</si>
  <si>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</si>
  <si>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</si>
  <si>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</si>
  <si>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</si>
  <si>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</si>
  <si>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</si>
  <si>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</si>
  <si>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</si>
  <si>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</si>
  <si>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</si>
  <si>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</si>
  <si>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</si>
  <si>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</si>
  <si>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</si>
  <si>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</si>
  <si>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</si>
  <si>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</si>
  <si>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</si>
  <si>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</si>
  <si>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</si>
  <si>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</si>
  <si>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</si>
  <si>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</si>
  <si>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</si>
  <si>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</si>
  <si>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</si>
  <si>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</si>
  <si>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</si>
  <si>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</si>
  <si>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</si>
  <si>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</si>
  <si>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</si>
  <si>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</si>
  <si>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</si>
  <si>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</si>
  <si>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</si>
  <si>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</si>
  <si>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</si>
  <si>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</si>
  <si>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</si>
  <si>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</si>
  <si>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</si>
  <si>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</si>
  <si>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</si>
  <si>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</si>
  <si>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</si>
  <si>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</si>
  <si>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</si>
  <si>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</si>
  <si>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</si>
  <si>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</si>
  <si>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</si>
  <si>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</si>
  <si>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</si>
  <si>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</si>
  <si>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</si>
  <si>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</si>
  <si>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</si>
  <si>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</si>
  <si>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</si>
  <si>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</si>
  <si>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</si>
  <si>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</si>
  <si>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</si>
  <si>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</si>
  <si>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</si>
  <si>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</si>
  <si>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</si>
  <si>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</si>
  <si>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</si>
  <si>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</si>
  <si>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</si>
  <si>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</si>
  <si>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</si>
  <si>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</si>
  <si>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</si>
  <si>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</si>
  <si>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</si>
  <si>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</si>
  <si>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</si>
  <si>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</si>
  <si>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</si>
  <si>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</si>
  <si>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</si>
  <si>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</si>
  <si>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</si>
  <si>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</si>
  <si>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</si>
  <si>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</si>
  <si>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</si>
  <si>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</si>
  <si>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</si>
  <si>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</si>
  <si>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</si>
  <si>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</si>
  <si>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</si>
  <si>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</si>
  <si>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</si>
  <si>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</si>
  <si>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</si>
  <si>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</si>
  <si>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</si>
  <si>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</si>
  <si>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</si>
  <si>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</si>
  <si>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</si>
  <si>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</si>
  <si>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</si>
  <si>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</si>
  <si>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</si>
  <si>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</si>
  <si>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</si>
  <si>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</si>
  <si>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</si>
  <si>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</si>
  <si>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</si>
  <si>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</si>
  <si>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</si>
  <si>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</si>
  <si>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</si>
  <si>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</si>
  <si>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</si>
  <si>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</si>
  <si>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</si>
  <si>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</si>
  <si>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</si>
  <si>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</si>
  <si>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</si>
  <si>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</si>
  <si>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</si>
  <si>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</si>
  <si>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</si>
  <si>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</si>
  <si>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</si>
  <si>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</si>
  <si>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</si>
  <si>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</si>
  <si>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</si>
  <si>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</si>
  <si>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</si>
  <si>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</si>
  <si>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</si>
  <si>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</si>
  <si>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</si>
  <si>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</si>
  <si>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</si>
  <si>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</si>
  <si>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</si>
  <si>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</si>
  <si>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</si>
  <si>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</si>
  <si>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</si>
  <si>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</si>
  <si>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</si>
  <si>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</si>
  <si>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</si>
  <si>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</si>
  <si>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</si>
  <si>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</si>
  <si>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</si>
  <si>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</si>
  <si>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</si>
  <si>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</si>
  <si>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</si>
  <si>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</si>
  <si>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</si>
  <si>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</si>
  <si>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</si>
  <si>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</si>
  <si>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</si>
  <si>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</si>
  <si>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</si>
  <si>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</si>
  <si>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</si>
  <si>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</si>
  <si>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</si>
  <si>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</si>
  <si>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</si>
  <si>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</si>
  <si>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</si>
  <si>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</si>
  <si>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</si>
  <si>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</si>
  <si>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</si>
  <si>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</si>
  <si>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</si>
  <si>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</si>
  <si>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</si>
  <si>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</si>
  <si>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</si>
  <si>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</si>
  <si>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</si>
  <si>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</si>
  <si>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</si>
  <si>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</si>
  <si>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</si>
  <si>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</si>
  <si>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</si>
  <si>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</si>
  <si>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</si>
  <si>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</si>
  <si>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</si>
  <si>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</si>
  <si>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</si>
  <si>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</si>
  <si>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</si>
  <si>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</si>
  <si>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</si>
  <si>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</si>
  <si>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</si>
  <si>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</si>
  <si>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</si>
  <si>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</si>
  <si>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</si>
  <si>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</si>
  <si>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</si>
  <si>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</si>
  <si>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</si>
  <si>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</si>
  <si>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</si>
  <si>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</si>
  <si>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</si>
  <si>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</si>
  <si>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</si>
  <si>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</si>
  <si>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</si>
  <si>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</si>
  <si>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</si>
  <si>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</si>
  <si>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</si>
  <si>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</si>
  <si>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</si>
  <si>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</si>
  <si>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</si>
  <si>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</si>
  <si>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</si>
  <si>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</si>
  <si>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</si>
  <si>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</si>
  <si>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</si>
  <si>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</si>
  <si>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</si>
  <si>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</si>
  <si>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</si>
  <si>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</si>
  <si>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</si>
  <si>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</si>
  <si>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</si>
  <si>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</si>
  <si>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</si>
  <si>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</si>
  <si>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</si>
  <si>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</si>
  <si>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</si>
  <si>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</si>
  <si>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</si>
  <si>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</si>
  <si>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</si>
  <si>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</si>
  <si>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</si>
  <si>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</si>
  <si>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</si>
  <si>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</si>
  <si>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</si>
  <si>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</si>
  <si>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</si>
  <si>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</si>
  <si>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</si>
  <si>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</si>
  <si>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</si>
  <si>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</si>
  <si>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</si>
  <si>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</si>
  <si>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</si>
  <si>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</si>
  <si>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</si>
  <si>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</si>
  <si>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</si>
  <si>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</si>
  <si>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</si>
  <si>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</si>
  <si>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</si>
  <si>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</si>
  <si>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</si>
  <si>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</si>
  <si>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</si>
  <si>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</si>
  <si>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</si>
  <si>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</si>
  <si>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</si>
  <si>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</si>
  <si>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</si>
  <si>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</si>
  <si>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</si>
  <si>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</si>
  <si>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</si>
  <si>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</si>
  <si>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</si>
  <si>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</si>
  <si>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</si>
  <si>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</si>
  <si>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</si>
  <si>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</si>
  <si>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</si>
  <si>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</si>
  <si>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</si>
  <si>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</si>
  <si>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</si>
  <si>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</si>
  <si>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</si>
  <si>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</si>
  <si>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</si>
  <si>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</si>
  <si>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</si>
  <si>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</si>
  <si>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</si>
  <si>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</si>
  <si>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</si>
  <si>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</si>
  <si>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</si>
  <si>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</si>
  <si>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</si>
  <si>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</si>
  <si>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</si>
  <si>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</si>
  <si>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</si>
  <si>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</si>
  <si>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</si>
  <si>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</si>
  <si>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</si>
  <si>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</si>
  <si>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</si>
  <si>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</si>
  <si>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</si>
  <si>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</si>
  <si>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</si>
  <si>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</si>
  <si>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</si>
  <si>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</si>
  <si>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</si>
  <si>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</si>
  <si>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</si>
  <si>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</si>
  <si>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</si>
  <si>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</si>
  <si>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</si>
  <si>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</si>
  <si>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</si>
  <si>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</si>
  <si>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</si>
  <si>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</si>
  <si>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</si>
  <si>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</si>
  <si>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</si>
  <si>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</si>
  <si>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</si>
  <si>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</si>
  <si>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</si>
  <si>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</si>
  <si>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</si>
  <si>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</si>
  <si>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</si>
  <si>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</si>
  <si>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</si>
  <si>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</si>
  <si>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</si>
  <si>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</si>
  <si>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</si>
  <si>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</si>
  <si>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</si>
  <si>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</si>
  <si>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</si>
  <si>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</si>
  <si>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</si>
  <si>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</si>
  <si>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</si>
  <si>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</si>
  <si>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</si>
  <si>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</si>
  <si>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</si>
  <si>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</si>
  <si>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</si>
  <si>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</si>
  <si>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</si>
  <si>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</si>
  <si>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</si>
  <si>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</si>
  <si>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</si>
  <si>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</si>
  <si>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</si>
  <si>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</si>
  <si>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</si>
  <si>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</si>
  <si>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</si>
  <si>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</si>
  <si>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</si>
  <si>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</si>
  <si>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</si>
  <si>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</si>
  <si>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</si>
  <si>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</si>
  <si>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</si>
  <si>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</si>
  <si>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</si>
  <si>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</si>
  <si>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</si>
  <si>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</si>
  <si>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</si>
  <si>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</si>
  <si>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</si>
  <si>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</si>
  <si>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</si>
  <si>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</si>
  <si>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</si>
  <si>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</si>
  <si>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</si>
  <si>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</si>
  <si>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</si>
  <si>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</si>
  <si>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</si>
  <si>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</si>
  <si>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</si>
  <si>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</si>
  <si>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</si>
  <si>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</si>
  <si>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</si>
  <si>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</si>
  <si>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</si>
  <si>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</si>
  <si>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</si>
  <si>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</si>
  <si>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</si>
  <si>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</si>
  <si>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</si>
  <si>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</si>
  <si>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</si>
  <si>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</si>
  <si>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</si>
  <si>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</si>
  <si>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</si>
  <si>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</si>
  <si>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</si>
  <si>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</si>
  <si>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</si>
  <si>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</si>
  <si>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</si>
  <si>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</si>
  <si>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</si>
  <si>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</si>
  <si>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</si>
  <si>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</si>
  <si>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</si>
  <si>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</si>
  <si>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</si>
  <si>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</si>
  <si>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</si>
  <si>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</si>
  <si>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</si>
  <si>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</si>
  <si>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</si>
  <si>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</si>
  <si>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</si>
  <si>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</si>
  <si>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</si>
  <si>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</si>
  <si>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</si>
  <si>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</si>
  <si>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</si>
  <si>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</si>
  <si>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</si>
  <si>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</si>
  <si>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</si>
  <si>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</si>
  <si>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</si>
  <si>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</si>
  <si>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</si>
  <si>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</si>
  <si>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</si>
  <si>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</si>
  <si>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</si>
  <si>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</si>
  <si>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</si>
  <si>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</si>
  <si>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</si>
  <si>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</si>
  <si>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</si>
  <si>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</si>
  <si>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</si>
  <si>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</si>
  <si>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</si>
  <si>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</si>
  <si>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</si>
  <si>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</si>
  <si>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</si>
  <si>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</si>
  <si>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</si>
  <si>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</si>
  <si>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</si>
  <si>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</si>
  <si>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</si>
  <si>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</si>
  <si>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</si>
  <si>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</si>
  <si>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</si>
  <si>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</si>
  <si>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</si>
  <si>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</si>
  <si>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</si>
  <si>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</si>
  <si>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</si>
  <si>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</si>
  <si>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</si>
  <si>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</si>
  <si>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</si>
  <si>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</si>
  <si>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</si>
  <si>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</si>
  <si>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</si>
  <si>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</si>
  <si>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</si>
  <si>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</si>
  <si>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</si>
  <si>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</si>
  <si>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</si>
  <si>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</si>
  <si>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</si>
  <si>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</si>
  <si>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</si>
  <si>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</si>
  <si>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</si>
  <si>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</si>
  <si>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</si>
  <si>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</si>
  <si>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</si>
  <si>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</si>
  <si>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</si>
  <si>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</si>
  <si>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</si>
  <si>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</si>
  <si>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</si>
  <si>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</si>
  <si>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</si>
  <si>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</si>
  <si>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</si>
  <si>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</si>
  <si>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</si>
  <si>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</si>
  <si>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</si>
  <si>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</si>
  <si>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</si>
  <si>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</si>
  <si>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</si>
  <si>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</si>
  <si>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</si>
  <si>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</si>
  <si>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</si>
  <si>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</si>
  <si>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</si>
  <si>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</si>
  <si>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</si>
  <si>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</si>
  <si>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</si>
  <si>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</si>
  <si>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</si>
  <si>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</si>
  <si>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</si>
  <si>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</si>
  <si>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</si>
  <si>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</si>
  <si>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</si>
  <si>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</si>
  <si>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</si>
  <si>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</si>
  <si>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</si>
  <si>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</si>
  <si>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</si>
  <si>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</si>
  <si>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</si>
  <si>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</si>
  <si>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</si>
  <si>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</si>
  <si>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</si>
  <si>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</si>
  <si>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</si>
  <si>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</si>
  <si>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</si>
  <si>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</si>
  <si>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</si>
  <si>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</si>
  <si>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</si>
  <si>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</si>
  <si>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</si>
  <si>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</si>
  <si>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</si>
  <si>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</si>
  <si>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</si>
  <si>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</si>
  <si>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</si>
  <si>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</si>
  <si>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</si>
  <si>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</si>
  <si>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</si>
  <si>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</si>
  <si>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</si>
  <si>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</si>
  <si>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</si>
  <si>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</si>
  <si>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</si>
  <si>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</si>
  <si>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</si>
  <si>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</si>
  <si>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</si>
  <si>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</si>
  <si>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</si>
  <si>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</si>
  <si>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</si>
  <si>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</si>
  <si>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</si>
  <si>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</si>
  <si>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</si>
  <si>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</si>
  <si>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</si>
  <si>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</si>
  <si>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</si>
  <si>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</si>
  <si>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</si>
  <si>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</si>
  <si>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</si>
  <si>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</si>
  <si>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</si>
  <si>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</si>
  <si>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</si>
  <si>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</si>
  <si>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</si>
  <si>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</si>
  <si>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</si>
  <si>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</si>
  <si>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</si>
  <si>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</si>
  <si>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</si>
  <si>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</si>
  <si>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</si>
  <si>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</si>
  <si>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</si>
  <si>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</si>
  <si>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</si>
  <si>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</si>
  <si>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</si>
  <si>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</si>
  <si>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</si>
  <si>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</si>
  <si>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</si>
  <si>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</si>
  <si>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</si>
  <si>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</si>
  <si>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</si>
  <si>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</si>
  <si>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</si>
  <si>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</si>
  <si>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</si>
  <si>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</si>
  <si>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</si>
  <si>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</si>
  <si>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</si>
  <si>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</si>
  <si>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</si>
  <si>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</si>
  <si>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</si>
  <si>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</si>
  <si>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</si>
  <si>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</si>
  <si>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</si>
  <si>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</si>
  <si>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</si>
  <si>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</si>
  <si>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</si>
  <si>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</si>
  <si>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</si>
  <si>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</si>
  <si>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</si>
  <si>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</si>
  <si>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</si>
  <si>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</si>
  <si>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</si>
  <si>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</si>
  <si>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</si>
  <si>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</si>
  <si>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</si>
  <si>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</si>
  <si>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</si>
  <si>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</si>
  <si>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</si>
  <si>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</si>
  <si>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</si>
  <si>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</si>
  <si>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</si>
  <si>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</si>
  <si>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</si>
  <si>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</si>
  <si>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</si>
  <si>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</si>
  <si>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</si>
  <si>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</si>
  <si>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</si>
  <si>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</si>
  <si>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</si>
  <si>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</si>
  <si>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</si>
  <si>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</si>
  <si>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</si>
  <si>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</si>
  <si>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</si>
  <si>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</si>
  <si>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</si>
  <si>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</si>
  <si>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</si>
  <si>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</si>
  <si>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</si>
  <si>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</si>
  <si>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</si>
  <si>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</si>
  <si>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</si>
  <si>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</si>
  <si>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</si>
  <si>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</si>
  <si>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</si>
  <si>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</si>
  <si>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</si>
  <si>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</si>
  <si>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</si>
  <si>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</si>
  <si>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</si>
  <si>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</si>
  <si>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</si>
  <si>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</si>
  <si>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</si>
  <si>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</si>
  <si>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</si>
  <si>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</si>
  <si>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</si>
  <si>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</si>
  <si>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</si>
  <si>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</si>
  <si>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</si>
  <si>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</si>
  <si>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</si>
  <si>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</si>
  <si>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</si>
  <si>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</si>
  <si>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</si>
  <si>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</si>
  <si>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</si>
  <si>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</si>
  <si>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</si>
  <si>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</si>
  <si>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</si>
  <si>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</si>
  <si>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</si>
  <si>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</si>
  <si>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</si>
  <si>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</si>
  <si>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</si>
  <si>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</si>
  <si>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</si>
  <si>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</si>
  <si>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</si>
  <si>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</si>
  <si>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</si>
  <si>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</si>
  <si>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</si>
  <si>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</si>
  <si>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</si>
  <si>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</si>
  <si>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</si>
  <si>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</si>
  <si>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</si>
  <si>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</si>
  <si>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</si>
  <si>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</si>
  <si>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</si>
  <si>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</si>
  <si>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</si>
  <si>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</si>
  <si>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</si>
  <si>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</si>
  <si>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</si>
  <si>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</si>
  <si>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</si>
  <si>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</si>
  <si>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</si>
  <si>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</si>
  <si>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</si>
  <si>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</si>
  <si>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</si>
  <si>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</si>
  <si>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</si>
  <si>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</si>
  <si>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</si>
  <si>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</si>
  <si>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</si>
  <si>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</si>
  <si>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</si>
  <si>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</si>
  <si>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</si>
  <si>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</si>
  <si>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</si>
  <si>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</si>
  <si>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</si>
  <si>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</si>
  <si>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</si>
  <si>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</si>
  <si>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</si>
  <si>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</si>
  <si>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</si>
  <si>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</si>
  <si>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</si>
  <si>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</si>
  <si>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</si>
  <si>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</si>
  <si>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</si>
  <si>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</si>
  <si>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</si>
  <si>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</si>
  <si>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</si>
  <si>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</si>
  <si>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</si>
  <si>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</si>
  <si>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</si>
  <si>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</si>
  <si>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</si>
  <si>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</si>
  <si>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</si>
  <si>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</si>
  <si>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</si>
  <si>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</si>
  <si>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</si>
  <si>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</si>
  <si>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</si>
  <si>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</si>
  <si>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</si>
  <si>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</si>
  <si>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</si>
  <si>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</si>
  <si>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</si>
  <si>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</si>
  <si>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</si>
  <si>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</si>
  <si>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</si>
  <si>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</si>
  <si>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</si>
  <si>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</si>
  <si>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</si>
  <si>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</si>
  <si>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</si>
  <si>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</si>
  <si>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</si>
  <si>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</si>
  <si>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</si>
  <si>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</si>
  <si>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</si>
  <si>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</si>
  <si>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</si>
  <si>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</si>
  <si>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</si>
  <si>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</si>
  <si>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</si>
  <si>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</si>
  <si>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</si>
  <si>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</si>
  <si>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</si>
  <si>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</si>
  <si>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</si>
  <si>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</si>
  <si>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</si>
  <si>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</si>
  <si>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</si>
  <si>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</si>
  <si>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</si>
  <si>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</si>
  <si>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</si>
  <si>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</si>
  <si>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</si>
  <si>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</si>
  <si>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</si>
  <si>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</si>
  <si>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</si>
  <si>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</si>
  <si>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</si>
  <si>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</si>
  <si>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</si>
  <si>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</si>
  <si>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</si>
  <si>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</si>
  <si>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</si>
  <si>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</si>
  <si>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</si>
  <si>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</si>
  <si>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</si>
  <si>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</si>
  <si>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</si>
  <si>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</si>
  <si>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</si>
  <si>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</si>
  <si>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</si>
  <si>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</si>
  <si>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</si>
  <si>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</si>
  <si>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</si>
  <si>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</si>
  <si>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</si>
  <si>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</si>
  <si>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</si>
  <si>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</si>
  <si>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</si>
  <si>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</si>
  <si>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</si>
  <si>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</si>
  <si>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</si>
  <si>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</si>
  <si>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</si>
  <si>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</si>
  <si>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</si>
  <si>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</si>
  <si>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</si>
  <si>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</si>
  <si>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</si>
  <si>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</si>
  <si>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</si>
  <si>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</si>
  <si>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</si>
  <si>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</si>
  <si>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</si>
  <si>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</si>
  <si>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</si>
  <si>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</si>
  <si>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</si>
  <si>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</si>
  <si>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</si>
  <si>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</si>
  <si>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</si>
  <si>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</si>
  <si>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</si>
  <si>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</si>
  <si>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</si>
  <si>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</si>
  <si>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</si>
  <si>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</si>
  <si>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</si>
  <si>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</si>
  <si>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</si>
  <si>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</si>
  <si>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</si>
  <si>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</si>
  <si>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</si>
  <si>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</si>
  <si>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</si>
  <si>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</si>
  <si>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</si>
  <si>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</si>
  <si>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</si>
  <si>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</si>
  <si>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</si>
  <si>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</si>
  <si>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</si>
  <si>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</si>
  <si>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</si>
  <si>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</si>
  <si>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</si>
  <si>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</si>
  <si>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</si>
  <si>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</si>
  <si>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</si>
  <si>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</si>
  <si>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</si>
  <si>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</si>
  <si>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</si>
  <si>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</si>
  <si>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</si>
  <si>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</si>
  <si>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</si>
  <si>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</si>
  <si>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</si>
  <si>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</si>
  <si>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</si>
  <si>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</si>
  <si>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</si>
  <si>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</si>
  <si>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</si>
  <si>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</si>
  <si>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</si>
  <si>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</si>
  <si>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</si>
  <si>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</si>
  <si>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</si>
  <si>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</si>
  <si>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</si>
  <si>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</si>
  <si>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</si>
  <si>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</si>
  <si>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</si>
  <si>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</si>
  <si>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</si>
  <si>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</si>
  <si>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</si>
  <si>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</si>
  <si>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</si>
  <si>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</si>
  <si>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</si>
  <si>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</si>
  <si>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</si>
  <si>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</si>
  <si>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</si>
  <si>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</si>
  <si>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</si>
  <si>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</si>
  <si>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</si>
  <si>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</si>
  <si>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</si>
  <si>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</si>
  <si>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</si>
  <si>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</si>
  <si>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</si>
  <si>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</si>
  <si>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</si>
  <si>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</si>
  <si>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</si>
  <si>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</si>
  <si>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</si>
  <si>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</si>
  <si>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</si>
  <si>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</si>
  <si>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</si>
  <si>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</si>
  <si>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</si>
  <si>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</si>
  <si>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</si>
  <si>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</si>
  <si>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</si>
  <si>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</si>
  <si>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</si>
  <si>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</si>
  <si>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</si>
  <si>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</si>
  <si>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</si>
  <si>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</si>
  <si>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</si>
  <si>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</si>
  <si>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</si>
  <si>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</si>
  <si>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</si>
  <si>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</si>
  <si>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</si>
  <si>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</si>
  <si>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</si>
  <si>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</si>
  <si>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</si>
  <si>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</si>
  <si>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</si>
  <si>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</si>
  <si>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</si>
  <si>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</si>
  <si>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</si>
  <si>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</si>
  <si>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</si>
  <si>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</si>
  <si>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</si>
  <si>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</si>
  <si>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</si>
  <si>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</si>
  <si>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</si>
  <si>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</si>
  <si>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</si>
  <si>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</si>
  <si>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</si>
  <si>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</si>
  <si>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</si>
  <si>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</si>
  <si>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</si>
  <si>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</si>
  <si>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</si>
  <si>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</si>
  <si>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</si>
  <si>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</si>
  <si>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</si>
  <si>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</si>
  <si>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</si>
  <si>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</si>
  <si>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</si>
  <si>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</si>
  <si>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</si>
  <si>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</si>
  <si>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</si>
  <si>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</si>
  <si>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</si>
  <si>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</si>
  <si>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</si>
  <si>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</si>
  <si>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</si>
  <si>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</si>
  <si>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</si>
  <si>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</si>
  <si>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</si>
  <si>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</si>
  <si>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</si>
  <si>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</si>
  <si>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</si>
  <si>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</si>
  <si>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</si>
  <si>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</si>
  <si>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</si>
  <si>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</si>
  <si>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</si>
  <si>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</si>
  <si>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</si>
  <si>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</si>
  <si>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</si>
  <si>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</si>
  <si>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</si>
  <si>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</si>
  <si>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</si>
  <si>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</si>
  <si>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</si>
  <si>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</si>
  <si>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</si>
  <si>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</si>
  <si>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</si>
  <si>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</si>
  <si>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</si>
  <si>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</si>
  <si>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</si>
  <si>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</si>
  <si>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</si>
  <si>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</si>
  <si>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</si>
  <si>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</si>
  <si>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</si>
  <si>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</si>
  <si>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</si>
  <si>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</si>
  <si>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</si>
  <si>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</si>
  <si>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</si>
  <si>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</si>
  <si>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</si>
  <si>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</si>
  <si>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</si>
  <si>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</si>
  <si>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</si>
  <si>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</si>
  <si>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</si>
  <si>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</si>
  <si>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</si>
  <si>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</si>
  <si>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</si>
  <si>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</si>
  <si>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</si>
  <si>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</si>
  <si>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</si>
  <si>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</si>
  <si>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</si>
  <si>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</si>
  <si>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</si>
  <si>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</si>
  <si>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</si>
  <si>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</si>
  <si>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</si>
  <si>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</si>
  <si>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</si>
  <si>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</si>
  <si>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</si>
  <si>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</si>
  <si>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</si>
  <si>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</si>
  <si>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</si>
  <si>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</si>
  <si>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</si>
  <si>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</si>
  <si>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</si>
  <si>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</si>
  <si>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</si>
  <si>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</si>
  <si>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</si>
  <si>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</si>
  <si>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</si>
  <si>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</si>
  <si>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</si>
  <si>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</si>
  <si>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</si>
  <si>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</si>
  <si>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</si>
  <si>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</si>
  <si>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</si>
  <si>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</si>
  <si>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</si>
  <si>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</si>
  <si>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</si>
  <si>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</si>
  <si>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</si>
  <si>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</si>
  <si>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</si>
  <si>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</si>
  <si>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</si>
  <si>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</si>
  <si>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</si>
  <si>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</si>
  <si>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</si>
  <si>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</si>
  <si>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</si>
  <si>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</si>
  <si>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</si>
  <si>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</si>
  <si>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</si>
  <si>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</si>
  <si>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</si>
  <si>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</si>
  <si>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</si>
  <si>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</si>
  <si>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</si>
  <si>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</si>
  <si>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</si>
  <si>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</si>
  <si>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</si>
  <si>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</si>
  <si>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</si>
  <si>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</si>
  <si>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</si>
  <si>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</si>
  <si>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</si>
  <si>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</si>
  <si>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</si>
  <si>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</si>
  <si>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</si>
  <si>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</si>
  <si>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</si>
  <si>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</si>
  <si>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</si>
  <si>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</si>
  <si>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</si>
  <si>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</si>
  <si>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</si>
  <si>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</si>
  <si>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</si>
  <si>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</si>
  <si>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</si>
  <si>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</si>
  <si>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</si>
  <si>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</si>
  <si>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</si>
  <si>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</si>
  <si>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</si>
  <si>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</si>
  <si>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</si>
  <si>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</si>
  <si>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</si>
  <si>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</si>
  <si>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</si>
  <si>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</si>
  <si>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</si>
  <si>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</si>
  <si>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</si>
  <si>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</si>
  <si>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</si>
  <si>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</si>
  <si>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</si>
  <si>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</si>
  <si>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</si>
  <si>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</si>
  <si>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</si>
  <si>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</si>
  <si>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</si>
  <si>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</si>
  <si>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</si>
  <si>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</si>
  <si>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</si>
  <si>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</si>
  <si>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</si>
  <si>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</si>
  <si>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</si>
  <si>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</si>
  <si>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</si>
  <si>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</si>
  <si>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</si>
  <si>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</si>
  <si>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</si>
  <si>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</si>
  <si>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</si>
  <si>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</si>
  <si>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</si>
  <si>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</si>
  <si>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</si>
  <si>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</si>
  <si>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</si>
  <si>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</si>
  <si>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</si>
  <si>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</si>
  <si>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</si>
  <si>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</si>
  <si>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</si>
  <si>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</si>
  <si>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</si>
  <si>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</si>
  <si>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</si>
  <si>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</si>
  <si>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</si>
  <si>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</si>
  <si>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</si>
  <si>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</si>
  <si>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</si>
  <si>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</si>
  <si>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</si>
  <si>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</si>
  <si>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</si>
  <si>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</si>
  <si>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</si>
  <si>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</si>
  <si>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</si>
  <si>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</si>
  <si>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</si>
  <si>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</si>
  <si>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</si>
  <si>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</si>
  <si>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</si>
  <si>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</si>
  <si>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</si>
  <si>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</si>
  <si>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</si>
  <si>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</si>
  <si>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</si>
  <si>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</si>
  <si>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</si>
  <si>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</si>
  <si>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</si>
  <si>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</si>
  <si>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</si>
  <si>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</si>
  <si>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</si>
  <si>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</si>
  <si>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</si>
  <si>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</si>
  <si>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</si>
  <si>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</si>
  <si>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</si>
  <si>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</si>
  <si>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</si>
  <si>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</si>
  <si>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</si>
  <si>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</si>
  <si>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</si>
  <si>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</si>
  <si>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</si>
  <si>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</si>
  <si>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</si>
  <si>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</si>
  <si>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</si>
  <si>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</si>
  <si>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</si>
  <si>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</si>
  <si>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</si>
  <si>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</si>
  <si>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</si>
  <si>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</si>
  <si>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</si>
  <si>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</si>
  <si>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</si>
  <si>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</si>
  <si>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</si>
  <si>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</si>
  <si>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</si>
  <si>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</si>
  <si>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</si>
  <si>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</si>
  <si>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</si>
  <si>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</si>
  <si>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</si>
  <si>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</si>
  <si>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</si>
  <si>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</si>
  <si>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</si>
  <si>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</si>
  <si>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</si>
  <si>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</si>
  <si>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</si>
  <si>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</si>
  <si>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</si>
  <si>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</si>
  <si>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</si>
  <si>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</si>
  <si>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</si>
  <si>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</si>
  <si>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</si>
  <si>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</si>
  <si>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</si>
  <si>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</si>
  <si>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</si>
  <si>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</si>
  <si>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</si>
  <si>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</si>
  <si>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</si>
  <si>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</si>
  <si>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</si>
  <si>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</si>
  <si>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</si>
  <si>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</si>
  <si>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</si>
  <si>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</si>
  <si>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</si>
  <si>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</si>
  <si>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</si>
  <si>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</si>
  <si>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</si>
  <si>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</si>
  <si>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</si>
  <si>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</si>
  <si>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</si>
  <si>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</si>
  <si>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</si>
  <si>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</si>
  <si>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</si>
  <si>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</si>
  <si>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</si>
  <si>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</si>
  <si>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</si>
  <si>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</si>
  <si>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</si>
  <si>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</si>
  <si>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</si>
  <si>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</si>
  <si>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</si>
  <si>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</si>
  <si>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</si>
  <si>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</si>
  <si>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</si>
  <si>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</si>
  <si>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</si>
  <si>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</si>
  <si>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</si>
  <si>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</si>
  <si>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</si>
  <si>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</si>
  <si>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</si>
  <si>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</si>
  <si>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</si>
  <si>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</si>
  <si>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</si>
  <si>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</si>
  <si>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</si>
  <si>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</si>
  <si>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</si>
  <si>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</si>
  <si>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</si>
  <si>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</si>
  <si>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</si>
  <si>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</si>
  <si>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</si>
  <si>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</si>
  <si>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</si>
  <si>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</si>
  <si>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</si>
  <si>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</si>
  <si>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</si>
  <si>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</si>
  <si>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</si>
  <si>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</si>
  <si>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</si>
  <si>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</si>
  <si>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</si>
  <si>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</si>
  <si>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</si>
  <si>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</si>
  <si>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</si>
  <si>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</si>
  <si>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</si>
  <si>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</si>
  <si>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</si>
  <si>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</si>
  <si>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</si>
  <si>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</si>
  <si>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</si>
  <si>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</si>
  <si>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</si>
  <si>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</si>
  <si>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</si>
  <si>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</si>
  <si>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</si>
  <si>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</si>
  <si>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</si>
  <si>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</si>
  <si>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</si>
  <si>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</si>
  <si>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</si>
  <si>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</si>
  <si>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</si>
  <si>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</si>
  <si>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</si>
  <si>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</si>
  <si>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</si>
  <si>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</si>
  <si>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</si>
  <si>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</si>
  <si>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</si>
  <si>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</si>
  <si>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</si>
  <si>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</si>
  <si>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</si>
  <si>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</si>
  <si>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</si>
  <si>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</si>
  <si>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</si>
  <si>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</si>
  <si>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</si>
  <si>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</si>
  <si>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</si>
  <si>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</si>
  <si>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</si>
  <si>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</si>
  <si>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</si>
  <si>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</si>
  <si>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</si>
  <si>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</si>
  <si>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</si>
  <si>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</si>
  <si>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</si>
  <si>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</si>
  <si>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</si>
  <si>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</si>
  <si>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</si>
  <si>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</si>
  <si>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</si>
  <si>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</si>
  <si>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</si>
  <si>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</si>
  <si>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</si>
  <si>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</si>
  <si>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</si>
  <si>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</si>
  <si>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</si>
  <si>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</si>
  <si>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</si>
  <si>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</si>
  <si>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</si>
  <si>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</si>
  <si>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</si>
  <si>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</si>
  <si>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</si>
  <si>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</si>
  <si>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</si>
  <si>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</si>
  <si>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</si>
  <si>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</si>
  <si>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</si>
  <si>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</si>
  <si>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</si>
  <si>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</si>
  <si>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</si>
  <si>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</si>
  <si>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</si>
  <si>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</si>
  <si>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</si>
  <si>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</si>
  <si>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</si>
  <si>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</si>
  <si>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</si>
  <si>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</si>
  <si>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</si>
  <si>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</si>
  <si>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</si>
  <si>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</si>
  <si>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</si>
  <si>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</si>
  <si>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</si>
  <si>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</si>
  <si>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</si>
  <si>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</si>
  <si>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</si>
  <si>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</si>
  <si>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</si>
  <si>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</si>
  <si>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</si>
  <si>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</si>
  <si>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</si>
  <si>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</si>
  <si>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</si>
  <si>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</si>
  <si>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</si>
  <si>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</si>
  <si>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</si>
  <si>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</si>
  <si>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</si>
  <si>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</si>
  <si>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</si>
  <si>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</si>
  <si>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</si>
  <si>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</si>
  <si>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</si>
  <si>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</si>
  <si>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</si>
  <si>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</si>
  <si>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</si>
  <si>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</si>
  <si>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</si>
  <si>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</si>
  <si>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</si>
  <si>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</si>
  <si>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</si>
  <si>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</si>
  <si>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</si>
  <si>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</si>
  <si>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</si>
  <si>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</si>
  <si>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</si>
  <si>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</si>
  <si>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</si>
  <si>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</si>
  <si>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</si>
  <si>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</si>
  <si>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</si>
  <si>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</si>
  <si>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</si>
  <si>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</si>
  <si>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</si>
  <si>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</si>
  <si>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</si>
  <si>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</si>
  <si>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</si>
  <si>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</si>
  <si>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</si>
  <si>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</si>
  <si>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</si>
  <si>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</si>
  <si>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</si>
  <si>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</si>
  <si>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</si>
  <si>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</si>
  <si>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</si>
  <si>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</si>
  <si>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</si>
  <si>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</si>
  <si>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</si>
  <si>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</si>
  <si>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</si>
  <si>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</si>
  <si>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</si>
  <si>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</si>
  <si>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</si>
  <si>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</si>
  <si>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</si>
  <si>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</si>
  <si>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</si>
  <si>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</si>
  <si>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</si>
  <si>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</si>
  <si>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</si>
  <si>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</si>
  <si>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</si>
  <si>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</si>
  <si>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</si>
  <si>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</si>
  <si>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</si>
  <si>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</si>
  <si>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</si>
  <si>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</si>
  <si>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</si>
  <si>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</si>
  <si>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</si>
  <si>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</si>
  <si>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</si>
  <si>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</si>
  <si>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</si>
  <si>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</si>
  <si>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</si>
  <si>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</si>
  <si>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</si>
  <si>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</si>
  <si>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</si>
  <si>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</si>
  <si>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</si>
  <si>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</si>
  <si>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</si>
  <si>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</si>
  <si>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</si>
  <si>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</si>
  <si>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</si>
  <si>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</si>
  <si>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</si>
  <si>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</si>
  <si>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</si>
  <si>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</si>
  <si>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</si>
  <si>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</si>
  <si>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</si>
  <si>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</si>
  <si>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</si>
  <si>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</si>
  <si>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</si>
  <si>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</si>
  <si>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</si>
  <si>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</si>
  <si>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</si>
  <si>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</si>
  <si>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</si>
  <si>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</si>
  <si>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</si>
  <si>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</si>
  <si>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</si>
  <si>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</si>
  <si>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</si>
  <si>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</si>
  <si>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</si>
  <si>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</si>
  <si>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</si>
  <si>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</si>
  <si>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</si>
  <si>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</si>
  <si>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</si>
  <si>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</si>
  <si>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</si>
  <si>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</si>
  <si>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</si>
  <si>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</si>
  <si>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</si>
  <si>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</si>
  <si>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</si>
  <si>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</si>
  <si>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</si>
  <si>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</si>
  <si>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</si>
  <si>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</si>
  <si>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</si>
  <si>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</si>
  <si>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</si>
  <si>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</si>
  <si>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</si>
  <si>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</si>
  <si>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</si>
  <si>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</si>
  <si>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</si>
  <si>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</si>
  <si>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</si>
  <si>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</si>
  <si>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</si>
  <si>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</si>
  <si>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</si>
  <si>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</si>
  <si>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</si>
  <si>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</si>
  <si>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</si>
  <si>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</si>
  <si>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</si>
  <si>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</si>
  <si>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</si>
  <si>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</si>
  <si>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</si>
  <si>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</si>
  <si>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</si>
  <si>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</si>
  <si>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</si>
  <si>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</si>
  <si>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</si>
  <si>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</si>
  <si>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</si>
  <si>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</si>
  <si>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</si>
  <si>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</si>
  <si>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</si>
  <si>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</si>
  <si>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</si>
  <si>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</si>
  <si>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</si>
  <si>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</si>
  <si>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</si>
  <si>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</si>
  <si>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</si>
  <si>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</si>
  <si>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</si>
  <si>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</si>
  <si>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</si>
  <si>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</si>
  <si>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</si>
  <si>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</si>
  <si>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</si>
  <si>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</si>
  <si>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</si>
  <si>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</si>
  <si>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</si>
  <si>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</si>
  <si>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</si>
  <si>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</si>
  <si>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</si>
  <si>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</si>
  <si>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</si>
  <si>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</si>
  <si>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</si>
  <si>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</si>
  <si>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</si>
  <si>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</si>
  <si>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</si>
  <si>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</si>
  <si>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</si>
  <si>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</si>
  <si>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</si>
  <si>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</si>
  <si>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</si>
  <si>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</si>
  <si>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</si>
  <si>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</si>
  <si>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</si>
  <si>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</si>
  <si>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</si>
  <si>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</si>
  <si>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</si>
  <si>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</si>
  <si>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</si>
  <si>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</si>
  <si>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</si>
  <si>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</si>
  <si>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</si>
  <si>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</si>
  <si>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</si>
  <si>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</si>
  <si>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</si>
  <si>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</si>
  <si>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</si>
  <si>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</si>
  <si>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</si>
  <si>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</si>
  <si>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</si>
  <si>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</si>
  <si>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</si>
  <si>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</si>
  <si>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</si>
  <si>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</si>
  <si>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</si>
  <si>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</si>
  <si>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</si>
  <si>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</si>
  <si>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</si>
  <si>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</si>
  <si>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</si>
  <si>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</si>
  <si>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</si>
  <si>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</si>
  <si>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</si>
  <si>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</si>
  <si>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</si>
  <si>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</si>
  <si>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</si>
  <si>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</si>
  <si>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</si>
  <si>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</si>
  <si>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</si>
  <si>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</si>
  <si>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</si>
  <si>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</si>
  <si>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</si>
  <si>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</si>
  <si>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</si>
  <si>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</si>
  <si>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</si>
  <si>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</si>
  <si>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</si>
  <si>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</si>
  <si>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</si>
  <si>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</si>
  <si>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</si>
  <si>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</si>
  <si>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</si>
  <si>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</si>
  <si>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</si>
  <si>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</si>
  <si>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</si>
  <si>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</si>
  <si>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</si>
  <si>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</si>
  <si>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</si>
  <si>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</si>
  <si>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</si>
  <si>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</si>
  <si>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</si>
  <si>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</si>
  <si>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</si>
  <si>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</si>
  <si>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</si>
  <si>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</si>
  <si>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</si>
  <si>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</si>
  <si>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</si>
  <si>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</si>
  <si>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</si>
  <si>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</si>
  <si>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</si>
  <si>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</si>
  <si>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</si>
  <si>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</si>
  <si>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</si>
  <si>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</si>
  <si>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</si>
  <si>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</si>
  <si>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</si>
  <si>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</si>
  <si>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</si>
  <si>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</si>
  <si>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</si>
  <si>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</si>
  <si>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</si>
  <si>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</si>
  <si>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</si>
  <si>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</si>
  <si>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</si>
  <si>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</si>
  <si>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</si>
  <si>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</si>
  <si>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</si>
  <si>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</si>
  <si>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</si>
  <si>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</si>
  <si>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</si>
  <si>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</si>
  <si>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</si>
  <si>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</si>
  <si>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</si>
  <si>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</si>
  <si>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</si>
  <si>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</si>
  <si>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</si>
  <si>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</si>
  <si>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</si>
  <si>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</si>
  <si>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</si>
  <si>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</si>
  <si>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</si>
  <si>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</si>
  <si>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</si>
  <si>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</si>
  <si>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</si>
  <si>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</si>
  <si>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</si>
  <si>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</si>
  <si>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</si>
  <si>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</si>
  <si>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</si>
  <si>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</si>
  <si>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</si>
  <si>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</si>
  <si>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</si>
  <si>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</si>
  <si>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</si>
  <si>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</si>
  <si>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</si>
  <si>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</si>
  <si>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</si>
  <si>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</si>
  <si>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</si>
  <si>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</si>
  <si>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</si>
  <si>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</si>
  <si>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</si>
  <si>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</si>
  <si>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</si>
  <si>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</si>
  <si>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</si>
  <si>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</si>
  <si>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</si>
  <si>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</si>
  <si>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</si>
  <si>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</si>
  <si>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</si>
  <si>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</si>
  <si>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</si>
  <si>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</si>
  <si>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</si>
  <si>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</si>
  <si>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</si>
  <si>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</si>
  <si>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</si>
  <si>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</si>
  <si>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</si>
  <si>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</si>
  <si>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</si>
  <si>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</si>
  <si>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</si>
  <si>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</si>
  <si>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</si>
  <si>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</si>
  <si>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</si>
  <si>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</si>
  <si>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</si>
  <si>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</si>
  <si>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</si>
  <si>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</si>
  <si>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</si>
  <si>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</si>
  <si>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</si>
  <si>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</si>
  <si>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</si>
  <si>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</si>
  <si>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</si>
  <si>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</si>
  <si>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</si>
  <si>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</si>
  <si>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</si>
  <si>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</si>
  <si>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</si>
  <si>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</si>
  <si>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</si>
  <si>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</si>
  <si>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</si>
  <si>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</si>
  <si>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</si>
  <si>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</si>
  <si>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</si>
  <si>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</si>
  <si>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</si>
  <si>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</si>
  <si>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</si>
  <si>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</si>
  <si>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</si>
  <si>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</si>
  <si>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</si>
  <si>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</si>
  <si>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</si>
  <si>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</si>
  <si>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</si>
  <si>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</si>
  <si>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</si>
  <si>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</si>
  <si>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</si>
  <si>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</si>
  <si>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</si>
  <si>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</si>
  <si>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</si>
  <si>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</si>
  <si>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</si>
  <si>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</si>
  <si>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</si>
  <si>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</si>
  <si>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</si>
  <si>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</si>
  <si>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</si>
  <si>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</si>
  <si>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</si>
  <si>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</si>
  <si>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</si>
  <si>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</si>
  <si>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</si>
  <si>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</si>
  <si>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</si>
  <si>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</si>
  <si>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</si>
  <si>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</si>
  <si>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</si>
  <si>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</si>
  <si>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</si>
  <si>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</si>
  <si>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</si>
  <si>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</si>
  <si>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</si>
  <si>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</si>
  <si>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</si>
  <si>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</si>
  <si>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</si>
  <si>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</si>
  <si>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</si>
  <si>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</si>
  <si>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</si>
  <si>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</si>
  <si>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</si>
  <si>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</si>
  <si>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</si>
  <si>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</si>
  <si>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</si>
  <si>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</si>
  <si>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</si>
  <si>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</si>
  <si>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</si>
  <si>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</si>
  <si>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</si>
  <si>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</si>
  <si>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</si>
  <si>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</si>
  <si>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</si>
  <si>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</si>
  <si>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</si>
  <si>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</si>
  <si>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</si>
  <si>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</si>
  <si>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</si>
  <si>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</si>
  <si>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</si>
  <si>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</si>
  <si>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</si>
  <si>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</si>
  <si>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</si>
  <si>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</si>
  <si>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</si>
  <si>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</si>
  <si>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</si>
  <si>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</si>
  <si>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</si>
  <si>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</si>
  <si>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</si>
  <si>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</si>
  <si>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</si>
  <si>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</si>
  <si>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</si>
  <si>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</si>
  <si>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</si>
  <si>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</si>
  <si>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</si>
  <si>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</si>
  <si>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</si>
  <si>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</si>
  <si>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</si>
  <si>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</si>
  <si>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</si>
  <si>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</si>
  <si>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</si>
  <si>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</si>
  <si>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</si>
  <si>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</si>
  <si>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</si>
  <si>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</si>
  <si>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</si>
  <si>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</si>
  <si>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</si>
  <si>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</si>
  <si>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</si>
  <si>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</si>
  <si>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</si>
  <si>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</si>
  <si>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</si>
  <si>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</si>
  <si>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</si>
  <si>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</si>
  <si>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</si>
  <si>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</si>
  <si>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</si>
  <si>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</si>
  <si>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</si>
  <si>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</si>
  <si>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</si>
  <si>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</si>
  <si>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</si>
  <si>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</si>
  <si>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</si>
  <si>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</si>
  <si>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</si>
  <si>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</si>
  <si>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</si>
  <si>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</si>
  <si>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</si>
  <si>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</si>
  <si>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</si>
  <si>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</si>
  <si>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</si>
  <si>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</si>
  <si>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</si>
  <si>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</si>
  <si>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</si>
  <si>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</si>
  <si>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</si>
  <si>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</si>
  <si>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</si>
  <si>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</si>
  <si>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</si>
  <si>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</si>
  <si>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</si>
  <si>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</si>
  <si>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</si>
  <si>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</si>
  <si>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</si>
  <si>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</si>
  <si>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</si>
  <si>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</si>
  <si>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</si>
  <si>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</si>
  <si>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</si>
  <si>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</si>
  <si>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</si>
  <si>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</si>
  <si>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</si>
  <si>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</si>
  <si>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</si>
  <si>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</si>
  <si>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</si>
  <si>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</si>
  <si>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</si>
  <si>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</si>
  <si>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</si>
  <si>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</si>
  <si>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</si>
  <si>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</si>
  <si>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</si>
  <si>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</si>
  <si>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</si>
  <si>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</si>
  <si>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</si>
  <si>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</si>
  <si>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</si>
  <si>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</si>
  <si>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</si>
  <si>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</si>
  <si>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</si>
  <si>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</si>
  <si>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</si>
  <si>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</si>
  <si>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</si>
  <si>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</si>
  <si>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</si>
  <si>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</si>
  <si>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</si>
  <si>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</si>
  <si>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</si>
  <si>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</si>
  <si>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</si>
  <si>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</si>
  <si>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</si>
  <si>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</si>
  <si>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</si>
  <si>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</si>
  <si>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</si>
  <si>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</si>
  <si>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</si>
  <si>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</si>
  <si>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</si>
  <si>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</si>
  <si>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</si>
  <si>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</si>
  <si>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</si>
  <si>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</si>
  <si>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</si>
  <si>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</si>
  <si>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</si>
  <si>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</si>
  <si>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</si>
  <si>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</si>
  <si>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</si>
  <si>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</si>
  <si>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</si>
  <si>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</si>
  <si>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</si>
  <si>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</si>
  <si>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</si>
  <si>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</si>
  <si>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</si>
  <si>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</si>
  <si>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</si>
  <si>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</si>
  <si>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</si>
  <si>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</si>
  <si>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</si>
  <si>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</si>
  <si>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</si>
  <si>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</si>
  <si>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</si>
  <si>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</si>
  <si>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</si>
  <si>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</si>
  <si>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</si>
  <si>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</si>
  <si>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</si>
  <si>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</si>
  <si>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</si>
  <si>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</si>
  <si>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</si>
  <si>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</si>
  <si>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</si>
  <si>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</si>
  <si>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</si>
  <si>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</si>
  <si>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</si>
  <si>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</si>
  <si>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</si>
  <si>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</si>
  <si>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</si>
  <si>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</si>
  <si>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</si>
  <si>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</si>
  <si>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</si>
  <si>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</si>
  <si>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</si>
  <si>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</si>
  <si>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</si>
  <si>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</si>
  <si>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</si>
  <si>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</si>
  <si>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</si>
  <si>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</si>
  <si>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</si>
  <si>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</si>
  <si>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</si>
  <si>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</si>
  <si>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</si>
  <si>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</si>
  <si>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</si>
  <si>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</si>
  <si>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</si>
  <si>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</si>
  <si>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</si>
  <si>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</si>
  <si>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</si>
  <si>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</si>
  <si>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</si>
  <si>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</si>
  <si>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</si>
  <si>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</si>
  <si>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</si>
  <si>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</si>
  <si>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</si>
  <si>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</si>
  <si>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</si>
  <si>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</si>
  <si>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</si>
  <si>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</si>
  <si>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</si>
  <si>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</si>
  <si>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</si>
  <si>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</si>
  <si>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</si>
  <si>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</si>
  <si>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</si>
  <si>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</si>
  <si>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</si>
  <si>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</si>
  <si>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</si>
  <si>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</si>
  <si>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</si>
  <si>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</si>
  <si>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</si>
  <si>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</si>
  <si>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</si>
  <si>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</si>
  <si>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</si>
  <si>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</si>
  <si>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</si>
  <si>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</si>
  <si>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</si>
  <si>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</si>
  <si>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</si>
  <si>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</si>
  <si>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</si>
  <si>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</si>
  <si>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</si>
  <si>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</si>
  <si>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</si>
  <si>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</si>
  <si>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</si>
  <si>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</si>
  <si>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</si>
  <si>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</si>
  <si>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</si>
  <si>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</si>
  <si>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</si>
  <si>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</si>
  <si>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</si>
  <si>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</si>
  <si>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</si>
  <si>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</si>
  <si>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</si>
  <si>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</si>
  <si>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</si>
  <si>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</si>
  <si>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</si>
  <si>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</si>
  <si>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</si>
  <si>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</si>
  <si>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</si>
  <si>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</si>
  <si>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</si>
  <si>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</si>
  <si>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</si>
  <si>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</si>
  <si>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</si>
  <si>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</si>
  <si>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</si>
  <si>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</si>
  <si>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</si>
  <si>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</si>
  <si>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</si>
  <si>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</si>
  <si>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</si>
  <si>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</si>
  <si>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</si>
  <si>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</si>
  <si>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</si>
  <si>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</si>
  <si>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</si>
  <si>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</si>
  <si>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</si>
  <si>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</si>
  <si>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</si>
  <si>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</si>
  <si>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</si>
  <si>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</si>
  <si>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</si>
  <si>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</si>
  <si>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</si>
  <si>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</si>
  <si>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</si>
  <si>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</si>
  <si>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</si>
  <si>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</si>
  <si>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</si>
  <si>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</si>
  <si>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</si>
  <si>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</si>
  <si>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</si>
  <si>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</si>
  <si>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</si>
  <si>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</si>
  <si>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</si>
  <si>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</si>
  <si>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</si>
  <si>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</si>
  <si>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</si>
  <si>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</si>
  <si>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</si>
  <si>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</si>
  <si>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</si>
  <si>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</si>
  <si>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</si>
  <si>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</si>
  <si>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</si>
  <si>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</si>
  <si>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</si>
  <si>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</si>
  <si>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</si>
  <si>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</si>
  <si>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</si>
  <si>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</si>
  <si>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</si>
  <si>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</si>
  <si>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</si>
  <si>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</si>
  <si>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</si>
  <si>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</si>
  <si>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</si>
  <si>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</si>
  <si>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</si>
  <si>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</si>
  <si>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</si>
  <si>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</si>
  <si>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</si>
  <si>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</si>
  <si>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</si>
  <si>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</si>
  <si>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</si>
  <si>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</si>
  <si>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</si>
  <si>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</si>
  <si>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</si>
  <si>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</si>
  <si>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</si>
  <si>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</si>
  <si>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</si>
  <si>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</si>
  <si>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</si>
  <si>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</si>
  <si>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</si>
  <si>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</si>
  <si>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</si>
  <si>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</si>
  <si>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</si>
  <si>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</si>
  <si>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</si>
  <si>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</si>
  <si>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</si>
  <si>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</si>
  <si>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</si>
  <si>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</si>
  <si>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</si>
  <si>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</si>
  <si>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</si>
  <si>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</si>
  <si>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</si>
  <si>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</si>
  <si>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</si>
  <si>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</si>
  <si>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</si>
  <si>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</si>
  <si>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</si>
  <si>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</si>
  <si>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</si>
  <si>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</si>
  <si>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</si>
  <si>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</si>
  <si>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</si>
  <si>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</si>
  <si>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</si>
  <si>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</si>
  <si>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</si>
  <si>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</si>
  <si>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</si>
  <si>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</si>
  <si>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</si>
  <si>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</si>
  <si>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</si>
  <si>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</si>
  <si>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</si>
  <si>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</si>
  <si>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</si>
  <si>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</si>
  <si>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</si>
  <si>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</si>
  <si>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</si>
  <si>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</si>
  <si>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</si>
  <si>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</si>
  <si>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</si>
  <si>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</si>
  <si>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</si>
  <si>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</si>
  <si>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</si>
  <si>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</si>
  <si>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</si>
  <si>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</si>
  <si>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</si>
  <si>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</si>
  <si>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</si>
  <si>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</si>
  <si>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</si>
  <si>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</si>
  <si>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</si>
  <si>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</si>
  <si>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</si>
  <si>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</si>
  <si>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</si>
  <si>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</si>
  <si>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</si>
  <si>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</si>
  <si>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</si>
  <si>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</si>
  <si>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</si>
  <si>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</si>
  <si>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</si>
  <si>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</si>
  <si>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</si>
  <si>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</si>
  <si>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</si>
  <si>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</si>
  <si>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</si>
  <si>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</si>
  <si>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</si>
  <si>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</si>
  <si>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</si>
  <si>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</si>
  <si>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</si>
  <si>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</si>
  <si>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</si>
  <si>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</si>
  <si>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</si>
  <si>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</si>
  <si>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</si>
  <si>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</si>
  <si>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</si>
  <si>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</si>
  <si>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</si>
  <si>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</si>
  <si>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</si>
  <si>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</si>
  <si>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</si>
  <si>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</si>
  <si>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</si>
  <si>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</si>
  <si>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</si>
  <si>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</si>
  <si>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</si>
  <si>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</si>
  <si>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</si>
  <si>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</si>
  <si>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</si>
  <si>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</si>
  <si>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</si>
  <si>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</si>
  <si>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</si>
  <si>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</si>
  <si>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</si>
  <si>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</si>
  <si>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</si>
  <si>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</si>
  <si>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</si>
  <si>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</si>
  <si>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</si>
  <si>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</si>
  <si>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</si>
  <si>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</si>
  <si>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</si>
  <si>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</si>
  <si>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</si>
  <si>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</si>
  <si>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</si>
  <si>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</si>
  <si>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</si>
  <si>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</si>
  <si>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</si>
  <si>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</si>
  <si>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</si>
  <si>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</si>
  <si>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</si>
  <si>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</si>
  <si>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</si>
  <si>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</si>
  <si>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</si>
  <si>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</si>
  <si>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</si>
  <si>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</si>
  <si>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</si>
  <si>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</si>
  <si>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</si>
  <si>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</si>
  <si>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</si>
  <si>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</si>
  <si>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</si>
  <si>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</si>
  <si>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</si>
  <si>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</si>
  <si>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</si>
  <si>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</si>
  <si>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</si>
  <si>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</si>
  <si>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</si>
  <si>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</si>
  <si>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</si>
  <si>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</si>
  <si>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</si>
  <si>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</si>
  <si>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</si>
  <si>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</si>
  <si>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</si>
  <si>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</si>
  <si>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</si>
  <si>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</si>
  <si>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</si>
  <si>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</si>
  <si>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</si>
  <si>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</si>
  <si>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</si>
  <si>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</si>
  <si>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</si>
  <si>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</si>
  <si>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</si>
  <si>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</si>
  <si>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</si>
  <si>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</si>
  <si>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</si>
  <si>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</si>
  <si>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</si>
  <si>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</si>
  <si>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</si>
  <si>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</si>
  <si>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</si>
  <si>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</si>
  <si>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</si>
  <si>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</si>
  <si>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</si>
  <si>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</si>
  <si>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</si>
  <si>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</si>
  <si>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</si>
  <si>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</si>
  <si>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</si>
  <si>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</si>
  <si>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</si>
  <si>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</si>
  <si>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</si>
  <si>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</si>
  <si>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</si>
  <si>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</si>
  <si>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</si>
  <si>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</si>
  <si>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</si>
  <si>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</si>
  <si>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</si>
  <si>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</si>
  <si>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</si>
  <si>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</si>
  <si>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</si>
  <si>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</si>
  <si>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</si>
  <si>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</si>
  <si>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</si>
  <si>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</si>
  <si>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</si>
  <si>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</si>
  <si>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</si>
  <si>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</si>
  <si>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</si>
  <si>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</si>
  <si>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</si>
  <si>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</si>
  <si>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</si>
  <si>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</si>
  <si>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</si>
  <si>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</si>
  <si>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</si>
  <si>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</si>
  <si>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</si>
  <si>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</si>
  <si>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</si>
  <si>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</si>
  <si>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</si>
  <si>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</si>
  <si>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</si>
  <si>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</si>
  <si>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</si>
  <si>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</si>
  <si>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</si>
  <si>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</si>
  <si>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</si>
  <si>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</si>
  <si>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</si>
  <si>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</si>
  <si>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</si>
  <si>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</si>
  <si>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</si>
  <si>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</si>
  <si>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</si>
  <si>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</si>
  <si>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</si>
  <si>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</si>
  <si>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</si>
  <si>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</si>
  <si>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</si>
  <si>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</si>
  <si>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</si>
  <si>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</si>
  <si>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</si>
  <si>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</si>
  <si>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</si>
  <si>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</si>
  <si>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</si>
  <si>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</si>
  <si>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</si>
  <si>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</si>
  <si>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</si>
  <si>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</si>
  <si>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</si>
  <si>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</si>
  <si>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</si>
  <si>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</si>
  <si>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</si>
  <si>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</si>
  <si>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</si>
  <si>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</si>
  <si>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</si>
  <si>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</si>
  <si>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</si>
  <si>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</si>
  <si>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</si>
  <si>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</si>
  <si>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</si>
  <si>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</si>
  <si>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</si>
  <si>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</si>
  <si>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</si>
  <si>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</si>
  <si>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</si>
  <si>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</si>
  <si>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</si>
  <si>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</si>
  <si>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</si>
  <si>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</si>
  <si>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</si>
  <si>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</si>
  <si>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</si>
  <si>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</si>
  <si>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</si>
  <si>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</si>
  <si>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</si>
  <si>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</si>
  <si>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</si>
  <si>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</si>
  <si>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</si>
  <si>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</si>
  <si>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</si>
  <si>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</si>
  <si>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</si>
  <si>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</si>
  <si>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</si>
  <si>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</si>
  <si>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</si>
  <si>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</si>
  <si>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</si>
  <si>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</si>
  <si>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</si>
  <si>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</si>
  <si>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</si>
  <si>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</si>
  <si>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</si>
  <si>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</si>
  <si>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</si>
  <si>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</si>
  <si>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</si>
  <si>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</si>
  <si>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</si>
  <si>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</si>
  <si>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</si>
  <si>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</si>
  <si>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</si>
  <si>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</si>
  <si>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</si>
  <si>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</si>
  <si>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</si>
  <si>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</si>
  <si>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</si>
  <si>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</si>
  <si>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</si>
  <si>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</si>
  <si>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</si>
  <si>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</si>
  <si>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</si>
  <si>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</si>
  <si>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</si>
  <si>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</si>
  <si>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</si>
  <si>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</si>
  <si>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</si>
  <si>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</si>
  <si>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</si>
  <si>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</si>
  <si>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</si>
  <si>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</si>
  <si>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</si>
  <si>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</si>
  <si>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</si>
  <si>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</si>
  <si>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</si>
  <si>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</si>
  <si>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</si>
  <si>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</si>
  <si>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</si>
  <si>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</si>
  <si>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</si>
  <si>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</si>
  <si>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</si>
  <si>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</si>
  <si>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</si>
  <si>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</si>
  <si>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</si>
  <si>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</si>
  <si>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</si>
  <si>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</si>
  <si>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</si>
  <si>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</si>
  <si>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</si>
  <si>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</si>
  <si>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</si>
  <si>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</si>
  <si>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</si>
  <si>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</si>
  <si>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</si>
  <si>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</si>
  <si>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</si>
  <si>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</si>
  <si>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</si>
  <si>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</si>
  <si>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</si>
  <si>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</si>
  <si>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</si>
  <si>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</si>
  <si>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</si>
  <si>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</si>
  <si>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</si>
  <si>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</si>
  <si>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</si>
  <si>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</si>
  <si>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</si>
  <si>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</si>
  <si>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</si>
  <si>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</si>
  <si>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</si>
  <si>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</si>
  <si>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</si>
  <si>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</si>
  <si>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</si>
  <si>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</si>
  <si>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</si>
  <si>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</si>
  <si>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</si>
  <si>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</si>
  <si>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</si>
  <si>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</si>
  <si>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</si>
  <si>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</si>
  <si>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</si>
  <si>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</si>
  <si>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</si>
  <si>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</si>
  <si>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</si>
  <si>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</si>
  <si>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</si>
  <si>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</si>
  <si>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</si>
  <si>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</si>
  <si>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</si>
  <si>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</si>
  <si>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</si>
  <si>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</si>
  <si>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</si>
  <si>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</si>
  <si>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</si>
  <si>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</si>
  <si>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</si>
  <si>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</si>
  <si>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</si>
  <si>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</si>
  <si>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</si>
  <si>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</si>
  <si>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</si>
  <si>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</si>
  <si>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</si>
  <si>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</si>
  <si>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</si>
  <si>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</si>
  <si>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</si>
  <si>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</si>
  <si>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</si>
  <si>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</si>
  <si>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</si>
  <si>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</si>
  <si>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</si>
  <si>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</si>
  <si>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</si>
  <si>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</si>
  <si>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</si>
  <si>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</si>
  <si>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</si>
  <si>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</si>
  <si>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</si>
  <si>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</si>
  <si>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</si>
  <si>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</si>
  <si>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</si>
  <si>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</si>
  <si>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</si>
  <si>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</si>
  <si>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</si>
  <si>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</si>
  <si>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</si>
  <si>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</si>
  <si>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</si>
  <si>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</si>
  <si>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</si>
  <si>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</si>
  <si>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</si>
  <si>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</si>
  <si>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</si>
  <si>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</si>
  <si>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</si>
  <si>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</si>
  <si>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</si>
  <si>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</si>
  <si>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</si>
  <si>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</si>
  <si>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</si>
  <si>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</si>
  <si>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</si>
  <si>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</si>
  <si>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</si>
  <si>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</si>
  <si>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</si>
  <si>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</si>
  <si>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</si>
  <si>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</si>
  <si>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</si>
  <si>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</si>
  <si>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</si>
  <si>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</si>
  <si>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</si>
  <si>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</si>
  <si>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</si>
  <si>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</si>
  <si>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</si>
  <si>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</si>
  <si>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</si>
  <si>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</si>
  <si>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</si>
  <si>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</si>
  <si>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</si>
  <si>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</si>
  <si>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</si>
  <si>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</si>
  <si>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</si>
  <si>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</si>
  <si>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</si>
  <si>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</si>
  <si>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</si>
  <si>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</si>
  <si>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</si>
  <si>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</si>
  <si>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</si>
  <si>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</si>
  <si>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</si>
  <si>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</si>
  <si>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</si>
  <si>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</si>
  <si>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</si>
  <si>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</si>
  <si>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</si>
  <si>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</si>
  <si>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</si>
  <si>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</si>
  <si>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</si>
  <si>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</si>
  <si>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</si>
  <si>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</si>
  <si>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</si>
  <si>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</si>
  <si>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</si>
  <si>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</si>
  <si>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</si>
  <si>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</si>
  <si>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</si>
  <si>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</si>
  <si>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</si>
  <si>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</si>
  <si>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</si>
  <si>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</si>
  <si>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</si>
  <si>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</si>
  <si>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</si>
  <si>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</si>
  <si>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</si>
  <si>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</si>
  <si>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</si>
  <si>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</si>
  <si>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</si>
  <si>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</si>
  <si>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</si>
  <si>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</si>
  <si>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</si>
  <si>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</si>
  <si>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</si>
  <si>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</si>
  <si>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</si>
  <si>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</si>
  <si>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</si>
  <si>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</si>
  <si>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</si>
  <si>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</si>
  <si>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</si>
  <si>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</si>
  <si>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</si>
  <si>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</si>
  <si>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</si>
  <si>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</si>
  <si>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</si>
  <si>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</si>
  <si>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</si>
  <si>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</si>
  <si>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</si>
  <si>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</si>
  <si>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</si>
  <si>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</si>
  <si>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</si>
  <si>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</si>
  <si>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</si>
  <si>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</si>
  <si>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</si>
  <si>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</si>
  <si>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</si>
  <si>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</si>
  <si>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</si>
  <si>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</si>
  <si>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</si>
  <si>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</si>
  <si>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</si>
  <si>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</si>
  <si>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</si>
  <si>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</si>
  <si>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</si>
  <si>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</si>
  <si>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</si>
  <si>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</si>
  <si>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</si>
  <si>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</si>
  <si>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</si>
  <si>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</si>
  <si>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</si>
  <si>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</si>
  <si>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</si>
  <si>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</si>
  <si>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</si>
  <si>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</si>
  <si>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</si>
  <si>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</si>
  <si>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</si>
  <si>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</si>
  <si>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</si>
  <si>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</si>
  <si>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</si>
  <si>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</si>
  <si>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</si>
  <si>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</si>
  <si>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</si>
  <si>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</si>
  <si>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</si>
  <si>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</si>
  <si>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</si>
  <si>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</si>
  <si>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</si>
  <si>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</si>
  <si>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</si>
  <si>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</si>
  <si>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</si>
  <si>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</si>
  <si>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</si>
  <si>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</si>
  <si>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</si>
  <si>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</si>
  <si>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</si>
  <si>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</si>
  <si>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</si>
  <si>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</si>
  <si>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</si>
  <si>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</si>
  <si>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</si>
  <si>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</si>
  <si>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</si>
  <si>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</si>
  <si>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</si>
  <si>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</si>
  <si>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</si>
  <si>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</si>
  <si>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</si>
  <si>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</si>
  <si>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</si>
  <si>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</si>
  <si>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</si>
  <si>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</si>
  <si>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</si>
  <si>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</si>
  <si>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</si>
  <si>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</si>
  <si>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</si>
  <si>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</si>
  <si>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</si>
  <si>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</si>
  <si>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</si>
  <si>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</si>
  <si>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</si>
  <si>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</si>
  <si>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</si>
  <si>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</si>
  <si>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</si>
  <si>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</si>
  <si>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</si>
  <si>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</si>
  <si>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</si>
  <si>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</si>
  <si>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</si>
  <si>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</si>
  <si>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</si>
  <si>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</si>
  <si>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</si>
  <si>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</si>
  <si>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</si>
  <si>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</si>
  <si>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</si>
  <si>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</si>
  <si>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</si>
  <si>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</si>
  <si>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</si>
  <si>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</si>
  <si>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</si>
  <si>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</si>
  <si>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</si>
  <si>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</si>
  <si>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</si>
  <si>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</si>
  <si>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</si>
  <si>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</si>
  <si>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</si>
  <si>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</si>
  <si>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</si>
  <si>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</si>
  <si>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</si>
  <si>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</si>
  <si>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</si>
  <si>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</si>
  <si>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</si>
  <si>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</si>
  <si>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</si>
  <si>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</si>
  <si>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</si>
  <si>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</si>
  <si>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</si>
  <si>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</si>
  <si>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</si>
  <si>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</si>
  <si>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</si>
  <si>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</si>
  <si>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</si>
  <si>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</si>
  <si>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</si>
  <si>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</si>
  <si>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</si>
  <si>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</si>
  <si>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</si>
  <si>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</si>
  <si>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</si>
  <si>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</si>
  <si>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</si>
  <si>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</si>
  <si>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</si>
  <si>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</si>
  <si>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</si>
  <si>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</si>
  <si>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</si>
  <si>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</si>
  <si>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</si>
  <si>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</si>
  <si>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</si>
  <si>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</si>
  <si>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</si>
  <si>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</si>
  <si>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</si>
  <si>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</si>
  <si>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</si>
  <si>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</si>
  <si>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</si>
  <si>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</si>
  <si>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</si>
  <si>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</si>
  <si>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</si>
  <si>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</si>
  <si>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</si>
  <si>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</si>
  <si>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</si>
  <si>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</si>
  <si>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</si>
  <si>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</si>
  <si>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</si>
  <si>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</si>
  <si>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</si>
  <si>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</si>
  <si>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</si>
  <si>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</si>
  <si>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</si>
  <si>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</si>
  <si>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</si>
  <si>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</si>
  <si>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</si>
  <si>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</si>
  <si>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</si>
  <si>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</si>
  <si>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</si>
  <si>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</si>
  <si>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</si>
  <si>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</si>
  <si>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</si>
  <si>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</si>
  <si>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</si>
  <si>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</si>
  <si>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</si>
  <si>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</si>
  <si>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</si>
  <si>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</si>
  <si>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</si>
  <si>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</si>
  <si>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</si>
  <si>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</si>
  <si>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</si>
  <si>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</si>
  <si>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</si>
  <si>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</si>
  <si>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</si>
  <si>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</si>
  <si>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</si>
  <si>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</si>
  <si>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</si>
  <si>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</si>
  <si>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</si>
  <si>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</si>
  <si>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</si>
  <si>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</si>
  <si>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</si>
  <si>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</si>
  <si>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</si>
  <si>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</si>
  <si>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</si>
  <si>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</si>
  <si>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</si>
  <si>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</si>
  <si>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</si>
  <si>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</si>
  <si>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</si>
  <si>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</si>
  <si>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</si>
  <si>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</si>
  <si>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</si>
  <si>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</si>
  <si>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</si>
  <si>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</si>
  <si>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</si>
  <si>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</si>
  <si>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</si>
  <si>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</si>
  <si>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</si>
  <si>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</si>
  <si>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</si>
  <si>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</si>
  <si>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</si>
  <si>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</si>
  <si>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</si>
  <si>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</si>
  <si>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</si>
  <si>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</si>
  <si>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</si>
  <si>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</si>
  <si>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</si>
  <si>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</si>
  <si>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</si>
  <si>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</si>
  <si>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</si>
  <si>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</si>
  <si>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</si>
  <si>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</si>
  <si>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</si>
  <si>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</si>
  <si>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</si>
  <si>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</si>
  <si>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</si>
  <si>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</si>
  <si>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</si>
  <si>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</si>
  <si>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</si>
  <si>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</si>
  <si>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</si>
  <si>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</si>
  <si>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</si>
  <si>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</si>
  <si>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</si>
  <si>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</si>
  <si>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</si>
  <si>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</si>
  <si>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</si>
  <si>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</si>
  <si>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</si>
  <si>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</si>
  <si>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</si>
  <si>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</si>
  <si>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</si>
  <si>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</si>
  <si>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</si>
  <si>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</si>
  <si>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</si>
  <si>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</si>
  <si>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</si>
  <si>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</si>
  <si>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</si>
  <si>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</si>
  <si>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</si>
  <si>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</si>
  <si>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</si>
  <si>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</si>
  <si>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</si>
  <si>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</si>
  <si>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</si>
  <si>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</si>
  <si>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</si>
  <si>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</si>
  <si>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</si>
  <si>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</si>
  <si>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</si>
  <si>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</si>
  <si>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</si>
  <si>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</si>
  <si>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</si>
  <si>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</si>
  <si>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</si>
  <si>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</si>
  <si>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</si>
  <si>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</si>
  <si>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</si>
  <si>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</si>
  <si>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</si>
  <si>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</si>
  <si>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</si>
  <si>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</si>
  <si>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</si>
  <si>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</si>
  <si>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</si>
  <si>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</si>
  <si>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</si>
  <si>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</si>
  <si>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</si>
  <si>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</si>
  <si>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</si>
  <si>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</si>
  <si>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</si>
  <si>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</si>
  <si>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</si>
  <si>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</si>
  <si>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</si>
  <si>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</si>
  <si>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</si>
  <si>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</si>
  <si>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</si>
  <si>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</si>
  <si>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</si>
  <si>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</si>
  <si>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</si>
  <si>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</si>
  <si>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</si>
  <si>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</si>
  <si>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</si>
  <si>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</si>
  <si>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</si>
  <si>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</si>
  <si>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</si>
  <si>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</si>
  <si>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</si>
  <si>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</si>
  <si>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</si>
  <si>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</si>
  <si>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</si>
  <si>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</si>
  <si>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</si>
  <si>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</si>
  <si>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</si>
  <si>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</si>
  <si>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</si>
  <si>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</si>
  <si>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</si>
  <si>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</si>
  <si>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</si>
  <si>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</si>
  <si>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</si>
  <si>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</si>
  <si>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</si>
  <si>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</si>
  <si>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</si>
  <si>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</si>
  <si>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</si>
  <si>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</si>
  <si>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</si>
  <si>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</si>
  <si>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</si>
  <si>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</si>
  <si>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</si>
  <si>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</si>
  <si>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</si>
  <si>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</si>
  <si>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</si>
  <si>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</si>
  <si>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</si>
  <si>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</si>
  <si>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</si>
  <si>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</si>
  <si>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</si>
  <si>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</si>
  <si>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</si>
  <si>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</si>
  <si>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</si>
  <si>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</si>
  <si>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</si>
  <si>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</si>
  <si>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</si>
  <si>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</si>
  <si>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</si>
  <si>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</si>
  <si>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</si>
  <si>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</si>
  <si>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</si>
  <si>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</si>
  <si>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</si>
  <si>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</si>
  <si>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</si>
  <si>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</si>
  <si>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</si>
  <si>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</si>
  <si>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</si>
  <si>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</si>
  <si>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</si>
  <si>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</si>
  <si>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</si>
  <si>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</si>
  <si>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</si>
  <si>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</si>
  <si>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</si>
  <si>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</si>
  <si>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</si>
  <si>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</si>
  <si>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</si>
  <si>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</si>
  <si>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</si>
  <si>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</si>
  <si>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</si>
  <si>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</si>
  <si>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</si>
  <si>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</si>
  <si>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</si>
  <si>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</si>
  <si>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</si>
  <si>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</si>
  <si>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</si>
  <si>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</si>
  <si>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</si>
  <si>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</si>
  <si>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</si>
  <si>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</si>
  <si>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</si>
  <si>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</si>
  <si>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</si>
  <si>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</si>
  <si>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</si>
  <si>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</si>
  <si>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</si>
  <si>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</si>
  <si>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</si>
  <si>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</si>
  <si>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</si>
  <si>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</si>
  <si>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</si>
  <si>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</si>
  <si>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</si>
  <si>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</si>
  <si>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</si>
  <si>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</si>
  <si>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</si>
  <si>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</si>
  <si>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</si>
  <si>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</si>
  <si>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</si>
  <si>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</si>
  <si>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</si>
  <si>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</si>
  <si>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</si>
  <si>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</si>
  <si>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</si>
  <si>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</si>
  <si>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</si>
  <si>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</si>
  <si>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</si>
  <si>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</si>
  <si>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</si>
  <si>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</si>
  <si>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</si>
  <si>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</si>
  <si>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</si>
  <si>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</si>
  <si>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</si>
  <si>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</si>
  <si>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</si>
  <si>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</si>
  <si>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</si>
  <si>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</si>
  <si>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</si>
  <si>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</si>
  <si>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</si>
  <si>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</si>
  <si>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</si>
  <si>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</si>
  <si>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</si>
  <si>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</si>
  <si>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</si>
  <si>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</si>
  <si>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</si>
  <si>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</si>
  <si>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</si>
  <si>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</si>
  <si>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</si>
  <si>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</si>
  <si>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</si>
  <si>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</si>
  <si>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</si>
  <si>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</si>
  <si>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</si>
  <si>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</si>
  <si>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</si>
  <si>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</si>
  <si>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</si>
  <si>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</si>
  <si>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</si>
  <si>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</si>
  <si>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</si>
  <si>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</si>
  <si>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</si>
  <si>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</si>
  <si>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</si>
  <si>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</si>
  <si>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</si>
  <si>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</si>
  <si>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</si>
  <si>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</si>
  <si>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</si>
  <si>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</si>
  <si>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</si>
  <si>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</si>
  <si>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</si>
  <si>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</si>
  <si>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</si>
  <si>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</si>
  <si>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</si>
  <si>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</si>
  <si>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</si>
  <si>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</si>
  <si>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</si>
  <si>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</si>
  <si>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</si>
  <si>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</si>
  <si>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</si>
  <si>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</si>
  <si>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</si>
  <si>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</si>
  <si>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</si>
  <si>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</si>
  <si>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</si>
  <si>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</si>
  <si>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</si>
  <si>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</si>
  <si>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</si>
  <si>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</si>
  <si>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</si>
  <si>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</si>
  <si>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</si>
  <si>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</si>
  <si>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</si>
  <si>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</si>
  <si>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</si>
  <si>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</si>
  <si>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</si>
  <si>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</si>
  <si>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</si>
  <si>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</si>
  <si>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</si>
  <si>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</si>
  <si>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</si>
  <si>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</si>
  <si>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</si>
  <si>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</si>
  <si>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</si>
  <si>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</si>
  <si>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</si>
  <si>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</si>
  <si>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</si>
  <si>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</si>
  <si>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</si>
  <si>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</si>
  <si>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</si>
  <si>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</si>
  <si>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</si>
  <si>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</si>
  <si>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</si>
  <si>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</si>
  <si>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</si>
  <si>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</si>
  <si>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</si>
  <si>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</si>
  <si>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</si>
  <si>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</si>
  <si>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</si>
  <si>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</si>
  <si>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</si>
  <si>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</si>
  <si>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</si>
  <si>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</si>
  <si>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</si>
  <si>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</si>
  <si>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</si>
  <si>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</si>
  <si>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</si>
  <si>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</si>
  <si>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</si>
  <si>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</si>
  <si>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</si>
  <si>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</si>
  <si>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</si>
  <si>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</si>
  <si>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</si>
  <si>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</si>
  <si>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</si>
  <si>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</si>
  <si>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</si>
  <si>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</si>
  <si>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</si>
  <si>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</si>
  <si>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</si>
  <si>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</si>
  <si>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</si>
  <si>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</si>
  <si>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</si>
  <si>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</si>
  <si>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</si>
  <si>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</si>
  <si>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</si>
  <si>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</si>
  <si>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</si>
  <si>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</si>
  <si>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</si>
  <si>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</si>
  <si>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</si>
  <si>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</si>
  <si>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</si>
  <si>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</si>
  <si>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</si>
  <si>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</si>
  <si>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</si>
  <si>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</si>
  <si>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</si>
  <si>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</si>
  <si>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</si>
  <si>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</si>
  <si>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</si>
  <si>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</si>
  <si>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</si>
  <si>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</si>
  <si>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</si>
  <si>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</si>
  <si>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</si>
  <si>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</si>
  <si>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</si>
  <si>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</si>
  <si>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</si>
  <si>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</si>
  <si>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</si>
  <si>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</si>
  <si>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</si>
  <si>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</si>
  <si>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</si>
  <si>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</si>
  <si>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</si>
  <si>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</si>
  <si>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</si>
  <si>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</si>
  <si>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</si>
  <si>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</si>
  <si>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</si>
  <si>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</si>
  <si>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</si>
  <si>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</si>
  <si>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</si>
  <si>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</si>
  <si>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</si>
  <si>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</si>
  <si>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</si>
  <si>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</si>
  <si>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</si>
  <si>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</si>
  <si>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</si>
  <si>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</si>
  <si>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</si>
  <si>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</si>
  <si>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</si>
  <si>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</si>
  <si>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</si>
  <si>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</si>
  <si>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</si>
  <si>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</si>
  <si>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</si>
  <si>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</si>
  <si>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</si>
  <si>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</si>
  <si>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</si>
  <si>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</si>
  <si>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</si>
  <si>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</si>
  <si>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</si>
  <si>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</si>
  <si>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</si>
  <si>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</si>
  <si>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</si>
  <si>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</si>
  <si>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</si>
  <si>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</si>
  <si>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</si>
  <si>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</si>
  <si>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</si>
  <si>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</si>
  <si>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</si>
  <si>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</si>
  <si>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</si>
  <si>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</si>
  <si>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</si>
  <si>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</si>
  <si>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</si>
  <si>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</si>
  <si>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</si>
  <si>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</si>
  <si>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</si>
  <si>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</si>
  <si>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</si>
  <si>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</si>
  <si>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</si>
  <si>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</si>
  <si>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</si>
  <si>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</si>
  <si>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</si>
  <si>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</si>
  <si>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</si>
  <si>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</si>
  <si>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</si>
  <si>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</si>
  <si>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</si>
  <si>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</si>
  <si>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</si>
  <si>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</si>
  <si>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</si>
  <si>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</si>
  <si>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</si>
  <si>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</si>
  <si>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</si>
  <si>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</si>
  <si>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</si>
  <si>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</si>
  <si>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</si>
  <si>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</si>
  <si>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</si>
  <si>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</si>
  <si>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</si>
  <si>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</si>
  <si>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</si>
  <si>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</si>
  <si>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</si>
  <si>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</si>
  <si>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</si>
  <si>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</si>
  <si>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</si>
  <si>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</si>
  <si>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</si>
  <si>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</si>
  <si>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</si>
  <si>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</si>
  <si>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</si>
  <si>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</si>
  <si>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</si>
  <si>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</si>
  <si>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</si>
  <si>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</si>
  <si>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</si>
  <si>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</si>
  <si>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</si>
  <si>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</si>
  <si>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</si>
  <si>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</si>
  <si>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</si>
  <si>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</si>
  <si>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</si>
  <si>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</si>
  <si>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</si>
  <si>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</si>
  <si>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</si>
  <si>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</si>
  <si>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</si>
  <si>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</si>
  <si>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</si>
  <si>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</si>
  <si>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</si>
  <si>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</si>
  <si>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</si>
  <si>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</si>
  <si>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</si>
  <si>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</si>
  <si>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</si>
  <si>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</si>
  <si>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</si>
  <si>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</si>
  <si>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</si>
  <si>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</si>
  <si>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</si>
  <si>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</si>
  <si>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</si>
  <si>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</si>
  <si>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</si>
  <si>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</si>
  <si>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</si>
  <si>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</si>
  <si>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</si>
  <si>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</si>
  <si>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</si>
  <si>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</si>
  <si>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</si>
  <si>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</si>
  <si>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</si>
  <si>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</si>
  <si>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</si>
  <si>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</si>
  <si>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</si>
  <si>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</si>
  <si>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</si>
  <si>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</si>
  <si>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</si>
  <si>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</si>
  <si>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</si>
  <si>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</si>
  <si>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</si>
  <si>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</si>
  <si>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</si>
  <si>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</si>
  <si>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</si>
  <si>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</si>
  <si>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</si>
  <si>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</si>
  <si>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</si>
  <si>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</si>
  <si>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</si>
  <si>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</si>
  <si>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</si>
  <si>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</si>
  <si>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</si>
  <si>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</si>
  <si>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</si>
  <si>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</si>
  <si>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</si>
  <si>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</si>
  <si>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</si>
  <si>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</si>
  <si>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</si>
  <si>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</si>
  <si>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</si>
  <si>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</si>
  <si>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</si>
  <si>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</si>
  <si>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</si>
  <si>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</si>
  <si>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</si>
  <si>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</si>
  <si>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</si>
  <si>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</si>
  <si>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</si>
  <si>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</si>
  <si>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</si>
  <si>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</si>
  <si>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</si>
  <si>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</si>
  <si>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</si>
  <si>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</si>
  <si>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</si>
  <si>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</si>
  <si>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</si>
  <si>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</si>
  <si>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</si>
  <si>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</si>
  <si>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</si>
  <si>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</si>
  <si>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</si>
  <si>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</si>
  <si>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</si>
  <si>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</si>
  <si>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</si>
  <si>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</si>
  <si>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</si>
  <si>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</si>
  <si>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</si>
  <si>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</si>
  <si>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</si>
  <si>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</si>
  <si>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</si>
  <si>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</si>
  <si>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</si>
  <si>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</si>
  <si>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</si>
  <si>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</si>
  <si>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</si>
  <si>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</si>
  <si>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</si>
  <si>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</si>
  <si>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</si>
  <si>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</si>
  <si>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</si>
  <si>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</si>
  <si>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</si>
  <si>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</si>
  <si>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</si>
  <si>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</si>
  <si>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</si>
  <si>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</si>
  <si>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</si>
  <si>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</si>
  <si>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</si>
  <si>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</si>
  <si>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</si>
  <si>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</si>
  <si>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</si>
  <si>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</si>
  <si>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</si>
  <si>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</si>
  <si>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</si>
  <si>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</si>
  <si>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</si>
  <si>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</si>
  <si>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</si>
  <si>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</si>
  <si>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</si>
  <si>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</si>
  <si>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</si>
  <si>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</si>
  <si>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</si>
  <si>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</si>
  <si>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</si>
  <si>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</si>
  <si>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</si>
  <si>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</si>
  <si>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</si>
  <si>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</si>
  <si>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</si>
  <si>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</si>
  <si>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</si>
  <si>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</si>
  <si>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</si>
  <si>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</si>
  <si>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</si>
  <si>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</si>
  <si>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</si>
  <si>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</si>
  <si>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</si>
  <si>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</si>
  <si>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</si>
  <si>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</si>
  <si>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</si>
  <si>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</si>
  <si>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</si>
  <si>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</si>
  <si>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</si>
  <si>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</si>
  <si>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</si>
  <si>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</si>
  <si>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</si>
  <si>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</si>
  <si>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</si>
  <si>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</si>
  <si>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</si>
  <si>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</si>
  <si>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</si>
  <si>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</si>
  <si>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</si>
  <si>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</si>
  <si>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</si>
  <si>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</si>
  <si>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</si>
  <si>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</si>
  <si>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</si>
  <si>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</si>
  <si>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</si>
  <si>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</si>
  <si>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</si>
  <si>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</si>
  <si>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</si>
  <si>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</si>
  <si>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</si>
  <si>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</si>
  <si>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</si>
  <si>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</si>
  <si>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</si>
  <si>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</si>
  <si>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</si>
  <si>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</si>
  <si>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</si>
  <si>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</si>
  <si>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</si>
  <si>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</si>
  <si>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</si>
  <si>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</si>
  <si>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</si>
  <si>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</si>
  <si>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</si>
  <si>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</si>
  <si>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</si>
  <si>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</si>
  <si>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</si>
  <si>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</si>
  <si>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</si>
  <si>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</si>
  <si>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</si>
  <si>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</si>
  <si>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</si>
  <si>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</si>
  <si>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</si>
  <si>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</si>
  <si>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</si>
  <si>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</si>
  <si>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</si>
  <si>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</si>
  <si>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</si>
  <si>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</si>
  <si>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</si>
  <si>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</si>
  <si>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</si>
  <si>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</si>
  <si>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</si>
  <si>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</si>
  <si>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</si>
  <si>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</si>
  <si>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</si>
  <si>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</si>
  <si>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</si>
  <si>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</si>
  <si>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</si>
  <si>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</si>
  <si>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</si>
  <si>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</si>
  <si>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</si>
  <si>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</si>
  <si>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</si>
  <si>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</si>
  <si>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</si>
  <si>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</si>
  <si>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</si>
  <si>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</si>
  <si>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</si>
  <si>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</si>
  <si>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</si>
  <si>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</si>
  <si>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</si>
  <si>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</si>
  <si>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</si>
  <si>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</si>
  <si>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</si>
  <si>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</si>
  <si>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</si>
  <si>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</si>
  <si>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</si>
  <si>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</si>
  <si>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</si>
  <si>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</si>
  <si>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</si>
  <si>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</si>
  <si>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</si>
  <si>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</si>
  <si>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</si>
  <si>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</si>
  <si>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</si>
  <si>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</si>
  <si>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</si>
  <si>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</si>
  <si>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</si>
  <si>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</si>
  <si>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</si>
  <si>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</si>
  <si>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</si>
  <si>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</si>
  <si>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</si>
  <si>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</si>
  <si>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</si>
  <si>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</si>
  <si>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</si>
  <si>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</si>
  <si>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</si>
  <si>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</si>
  <si>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</si>
  <si>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</si>
  <si>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</si>
  <si>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</si>
  <si>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</si>
  <si>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</si>
  <si>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</si>
  <si>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</si>
  <si>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</si>
  <si>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</si>
  <si>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</si>
  <si>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</si>
  <si>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</si>
  <si>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</si>
  <si>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</si>
  <si>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</si>
  <si>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</si>
  <si>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</si>
  <si>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</si>
  <si>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</si>
  <si>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</si>
  <si>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</si>
  <si>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</si>
  <si>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</si>
  <si>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</si>
  <si>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</si>
  <si>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</si>
  <si>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</si>
  <si>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</si>
  <si>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</si>
  <si>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</si>
  <si>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</si>
  <si>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</si>
  <si>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</si>
  <si>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</si>
  <si>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</si>
  <si>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</si>
  <si>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</si>
  <si>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</si>
  <si>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</si>
  <si>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</si>
  <si>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</si>
  <si>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</si>
  <si>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</si>
  <si>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</si>
  <si>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</si>
  <si>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</si>
  <si>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</si>
  <si>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</si>
  <si>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</si>
  <si>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</si>
  <si>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</si>
  <si>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</si>
  <si>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</si>
  <si>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</si>
  <si>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</si>
  <si>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</si>
  <si>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</si>
  <si>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</si>
  <si>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</si>
  <si>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</si>
  <si>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</si>
  <si>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</si>
  <si>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</si>
  <si>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</si>
  <si>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</si>
  <si>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</si>
  <si>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</si>
  <si>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</si>
  <si>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</si>
  <si>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</si>
  <si>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</si>
  <si>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</si>
  <si>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</si>
  <si>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</si>
  <si>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</si>
  <si>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</si>
  <si>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</si>
  <si>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</si>
  <si>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</si>
  <si>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</si>
  <si>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</si>
  <si>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</si>
  <si>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</si>
  <si>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</si>
  <si>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</si>
  <si>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</si>
  <si>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</si>
  <si>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</si>
  <si>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</si>
  <si>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</si>
  <si>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</si>
  <si>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</si>
  <si>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</si>
  <si>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</si>
  <si>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</si>
  <si>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</si>
  <si>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</si>
  <si>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</si>
  <si>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</si>
  <si>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</si>
  <si>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</si>
  <si>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</si>
  <si>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</si>
  <si>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</si>
  <si>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</si>
  <si>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</si>
  <si>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</si>
  <si>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</si>
  <si>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</si>
  <si>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</si>
  <si>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</si>
  <si>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</si>
  <si>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</si>
  <si>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</si>
  <si>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</si>
  <si>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</si>
  <si>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</si>
  <si>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</si>
  <si>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</si>
  <si>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</si>
  <si>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</si>
  <si>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</si>
  <si>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</si>
  <si>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</si>
  <si>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</si>
  <si>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</si>
  <si>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</si>
  <si>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</si>
  <si>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</si>
  <si>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</si>
  <si>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</si>
  <si>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</si>
  <si>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</si>
  <si>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</si>
  <si>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</si>
  <si>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</si>
  <si>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</si>
  <si>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</si>
  <si>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</si>
  <si>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</si>
  <si>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</si>
  <si>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</si>
  <si>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</si>
  <si>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</si>
  <si>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</si>
  <si>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</si>
  <si>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</si>
  <si>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</si>
  <si>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</si>
  <si>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</si>
  <si>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</si>
  <si>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</si>
  <si>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</si>
  <si>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</si>
  <si>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</si>
  <si>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</si>
  <si>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</si>
  <si>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</si>
  <si>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</si>
  <si>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</si>
  <si>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</si>
  <si>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</si>
  <si>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</si>
  <si>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</si>
  <si>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</si>
  <si>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</si>
  <si>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</si>
  <si>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</si>
  <si>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</si>
  <si>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</si>
  <si>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</si>
  <si>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</si>
  <si>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</si>
  <si>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</si>
  <si>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</si>
  <si>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</si>
  <si>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</si>
  <si>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</si>
  <si>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</si>
  <si>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</si>
  <si>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</si>
  <si>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</si>
  <si>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</si>
  <si>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</si>
  <si>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</si>
  <si>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</si>
  <si>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</si>
  <si>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</si>
  <si>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</si>
  <si>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</si>
  <si>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</si>
  <si>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</si>
  <si>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</si>
  <si>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</si>
  <si>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</si>
  <si>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</si>
  <si>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</si>
  <si>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</si>
  <si>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</si>
  <si>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</si>
  <si>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</si>
  <si>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</si>
  <si>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</si>
  <si>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</si>
  <si>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</si>
  <si>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</si>
  <si>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</si>
  <si>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</si>
  <si>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</si>
  <si>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</si>
  <si>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</si>
  <si>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</si>
  <si>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</si>
  <si>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</si>
  <si>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</si>
  <si>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</si>
  <si>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</si>
  <si>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</si>
  <si>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</si>
  <si>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</si>
  <si>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</si>
  <si>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</si>
  <si>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</si>
  <si>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</si>
  <si>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</si>
  <si>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</si>
  <si>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</si>
  <si>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</si>
  <si>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</si>
  <si>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</si>
  <si>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</si>
  <si>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</si>
  <si>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</si>
  <si>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</si>
  <si>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</si>
  <si>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</si>
  <si>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</si>
  <si>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</si>
  <si>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</si>
  <si>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</si>
  <si>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</si>
  <si>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</si>
  <si>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</si>
  <si>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</si>
  <si>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</si>
  <si>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</si>
  <si>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</si>
  <si>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</si>
  <si>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</si>
  <si>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</si>
  <si>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</si>
  <si>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</si>
  <si>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</si>
  <si>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</si>
  <si>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</si>
  <si>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</si>
  <si>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</si>
  <si>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</si>
  <si>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</si>
  <si>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</si>
  <si>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</si>
  <si>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</si>
  <si>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</si>
  <si>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</si>
  <si>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</si>
  <si>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</si>
  <si>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</si>
  <si>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</si>
  <si>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</si>
  <si>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</si>
  <si>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</si>
  <si>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</si>
  <si>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</si>
  <si>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</si>
  <si>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</si>
  <si>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</si>
  <si>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</si>
  <si>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</si>
  <si>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</si>
  <si>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</si>
  <si>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</si>
  <si>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</si>
  <si>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</si>
  <si>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</si>
  <si>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</si>
  <si>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</si>
  <si>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</si>
  <si>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</si>
  <si>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</si>
  <si>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</si>
  <si>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</si>
  <si>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</si>
  <si>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</si>
  <si>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</si>
  <si>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</si>
  <si>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</si>
  <si>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</si>
  <si>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</si>
  <si>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</si>
  <si>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</si>
  <si>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</si>
  <si>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</si>
  <si>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</si>
  <si>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</si>
  <si>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</si>
  <si>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</si>
  <si>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</si>
  <si>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</si>
  <si>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</si>
  <si>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</si>
  <si>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</si>
  <si>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</si>
  <si>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</si>
  <si>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</si>
  <si>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</si>
  <si>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</si>
  <si>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</si>
  <si>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</si>
  <si>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</si>
  <si>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</si>
  <si>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</si>
  <si>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</si>
  <si>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</si>
  <si>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</si>
  <si>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</si>
  <si>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</si>
  <si>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</si>
  <si>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</si>
  <si>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</si>
  <si>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</si>
  <si>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</si>
  <si>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</si>
  <si>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</si>
  <si>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</si>
  <si>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</si>
  <si>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</si>
  <si>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</si>
  <si>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</si>
  <si>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</si>
  <si>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</si>
  <si>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</si>
  <si>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</si>
  <si>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</si>
  <si>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</si>
  <si>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</si>
  <si>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</si>
  <si>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</si>
  <si>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</si>
  <si>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</si>
  <si>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</si>
  <si>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</si>
  <si>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</si>
  <si>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</si>
  <si>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</si>
  <si>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</si>
  <si>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</si>
  <si>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</si>
  <si>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</si>
  <si>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</si>
  <si>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</si>
  <si>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</si>
  <si>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</si>
  <si>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</si>
  <si>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</si>
  <si>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</si>
  <si>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</si>
  <si>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</si>
  <si>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</si>
  <si>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</si>
  <si>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</si>
  <si>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</si>
  <si>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</si>
  <si>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</si>
  <si>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</si>
  <si>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</si>
  <si>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</si>
  <si>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</si>
  <si>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</si>
  <si>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</si>
  <si>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</si>
  <si>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</si>
  <si>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</si>
  <si>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</si>
  <si>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</si>
  <si>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</si>
  <si>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</si>
  <si>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</si>
  <si>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</si>
  <si>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</si>
  <si>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</si>
  <si>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</si>
  <si>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</si>
  <si>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</si>
  <si>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</si>
  <si>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</si>
  <si>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</si>
  <si>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</si>
  <si>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</si>
  <si>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</si>
  <si>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</si>
  <si>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</si>
  <si>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</si>
  <si>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</si>
  <si>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</si>
  <si>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</si>
  <si>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</si>
  <si>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</si>
  <si>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</si>
  <si>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</si>
  <si>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</si>
  <si>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</si>
  <si>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</si>
  <si>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</si>
  <si>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</si>
  <si>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</si>
  <si>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</si>
  <si>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</si>
  <si>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</si>
  <si>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</si>
  <si>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</si>
  <si>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</si>
  <si>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</si>
  <si>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</si>
  <si>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</si>
  <si>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</si>
  <si>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</si>
  <si>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</si>
  <si>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</si>
  <si>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</si>
  <si>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</si>
  <si>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</si>
  <si>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</si>
  <si>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</si>
  <si>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</si>
  <si>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</si>
  <si>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</si>
  <si>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</si>
  <si>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</si>
  <si>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</si>
  <si>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</si>
  <si>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</si>
  <si>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</si>
  <si>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</si>
  <si>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</si>
  <si>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</si>
  <si>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</si>
  <si>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</si>
  <si>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</si>
  <si>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</si>
  <si>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</si>
  <si>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</si>
  <si>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</si>
  <si>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</si>
  <si>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</si>
  <si>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</si>
  <si>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</si>
  <si>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</si>
  <si>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</si>
  <si>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</si>
  <si>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</si>
  <si>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</si>
  <si>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</si>
  <si>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</si>
  <si>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</si>
  <si>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</si>
  <si>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</si>
  <si>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</si>
  <si>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</si>
  <si>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</si>
  <si>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</si>
  <si>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</si>
  <si>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</si>
  <si>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</si>
  <si>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</si>
  <si>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</si>
  <si>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</si>
  <si>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</si>
  <si>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</si>
  <si>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</si>
  <si>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</si>
  <si>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</si>
  <si>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</si>
  <si>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</si>
  <si>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</si>
  <si>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</si>
  <si>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</si>
  <si>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</si>
  <si>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</si>
  <si>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</si>
  <si>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</si>
  <si>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</si>
  <si>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</si>
  <si>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</si>
  <si>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</si>
  <si>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</si>
  <si>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</si>
  <si>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</si>
  <si>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</si>
  <si>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</si>
  <si>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</si>
  <si>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</si>
  <si>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</si>
  <si>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</si>
  <si>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</si>
  <si>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</si>
  <si>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</si>
  <si>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</si>
  <si>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</si>
  <si>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</si>
  <si>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</si>
  <si>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</si>
  <si>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</si>
  <si>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</si>
  <si>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</si>
  <si>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</si>
  <si>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</si>
  <si>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</si>
  <si>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</si>
  <si>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</si>
  <si>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</si>
  <si>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</si>
  <si>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</si>
  <si>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</si>
  <si>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</si>
  <si>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</si>
  <si>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</si>
  <si>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</si>
  <si>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</si>
  <si>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</si>
  <si>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</si>
  <si>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</si>
  <si>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</si>
  <si>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</si>
  <si>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</si>
  <si>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</si>
  <si>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</si>
  <si>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</si>
  <si>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</si>
  <si>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</si>
  <si>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</si>
  <si>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</si>
  <si>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</si>
  <si>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</si>
  <si>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</si>
  <si>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</si>
  <si>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</si>
  <si>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</si>
  <si>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</si>
  <si>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</si>
  <si>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</si>
  <si>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</si>
  <si>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</si>
  <si>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</si>
  <si>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</si>
  <si>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</si>
  <si>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</si>
  <si>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</si>
  <si>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</si>
  <si>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</si>
  <si>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</si>
  <si>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</si>
  <si>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</si>
  <si>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</si>
  <si>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</si>
  <si>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</si>
  <si>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</si>
  <si>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</si>
  <si>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</si>
  <si>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</si>
  <si>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</si>
  <si>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</si>
  <si>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</si>
  <si>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</si>
  <si>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</si>
  <si>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</si>
  <si>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</si>
  <si>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</si>
  <si>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</si>
  <si>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</si>
  <si>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</si>
  <si>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</si>
  <si>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</si>
  <si>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</si>
  <si>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</si>
  <si>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</si>
  <si>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</si>
  <si>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</si>
  <si>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</si>
  <si>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</si>
  <si>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</si>
  <si>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</si>
  <si>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</si>
  <si>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</si>
  <si>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</si>
  <si>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</si>
  <si>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</si>
  <si>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</si>
  <si>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</si>
  <si>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</si>
  <si>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</si>
  <si>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</si>
  <si>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</si>
  <si>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</si>
  <si>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</si>
  <si>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</si>
  <si>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</si>
  <si>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</si>
  <si>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</si>
  <si>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</si>
  <si>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</si>
  <si>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</si>
  <si>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</si>
  <si>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</si>
  <si>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</si>
  <si>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</si>
  <si>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</si>
  <si>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</si>
  <si>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</si>
  <si>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</si>
  <si>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</si>
  <si>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</si>
  <si>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</si>
  <si>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</si>
  <si>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</si>
  <si>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</si>
  <si>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</si>
  <si>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</si>
  <si>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</si>
  <si>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</si>
  <si>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</si>
  <si>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</si>
  <si>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</si>
  <si>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</si>
  <si>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</si>
  <si>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</si>
  <si>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</si>
  <si>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</si>
  <si>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</si>
  <si>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</si>
  <si>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</si>
  <si>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</si>
  <si>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</si>
  <si>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</si>
  <si>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</si>
  <si>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</si>
  <si>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</si>
  <si>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</si>
  <si>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</si>
  <si>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</si>
  <si>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</si>
  <si>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</si>
  <si>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</si>
  <si>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</si>
  <si>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</si>
  <si>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</si>
  <si>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</si>
  <si>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</si>
  <si>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</si>
  <si>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</si>
  <si>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</si>
  <si>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</si>
  <si>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</si>
  <si>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</si>
  <si>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</si>
  <si>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</si>
  <si>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</si>
  <si>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</si>
  <si>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</si>
  <si>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</si>
  <si>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</si>
  <si>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</si>
  <si>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</si>
  <si>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</si>
  <si>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</si>
  <si>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</si>
  <si>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</si>
  <si>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</si>
  <si>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</si>
  <si>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</si>
  <si>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</si>
  <si>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</si>
  <si>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</si>
  <si>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</si>
  <si>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</si>
  <si>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</si>
  <si>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</si>
  <si>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</si>
  <si>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</si>
  <si>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</si>
  <si>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</si>
  <si>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</si>
  <si>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</si>
  <si>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</si>
  <si>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</si>
  <si>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</si>
  <si>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</si>
  <si>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</si>
  <si>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</si>
  <si>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</si>
  <si>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</si>
  <si>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</si>
  <si>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</si>
  <si>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</si>
  <si>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</si>
  <si>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</si>
  <si>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</si>
  <si>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</si>
  <si>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</si>
  <si>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</si>
  <si>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</si>
  <si>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</si>
  <si>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</si>
  <si>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</si>
  <si>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</si>
  <si>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</si>
  <si>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</si>
  <si>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</si>
  <si>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</si>
  <si>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</si>
  <si>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</si>
  <si>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</si>
  <si>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</si>
  <si>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</si>
  <si>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</si>
  <si>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</si>
  <si>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</si>
  <si>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</si>
  <si>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</si>
  <si>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</si>
  <si>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</si>
  <si>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</si>
  <si>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</si>
  <si>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</si>
  <si>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</si>
  <si>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</si>
  <si>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</si>
  <si>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</si>
  <si>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</si>
  <si>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</si>
  <si>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</si>
  <si>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</si>
  <si>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</si>
  <si>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</si>
  <si>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</si>
  <si>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</si>
  <si>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</si>
  <si>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</si>
  <si>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</si>
  <si>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</si>
  <si>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</si>
  <si>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</si>
  <si>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</si>
  <si>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</si>
  <si>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</si>
  <si>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</si>
  <si>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</si>
  <si>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</si>
  <si>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</si>
  <si>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</si>
  <si>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</si>
  <si>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</si>
  <si>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</si>
  <si>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</si>
  <si>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</si>
  <si>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</si>
  <si>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</si>
  <si>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</si>
  <si>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</si>
  <si>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</si>
  <si>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</si>
  <si>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</si>
  <si>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</si>
  <si>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</si>
  <si>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</si>
  <si>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</si>
  <si>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</si>
  <si>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</si>
  <si>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</si>
  <si>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</si>
  <si>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</si>
  <si>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</si>
  <si>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</si>
  <si>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</si>
  <si>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</si>
  <si>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</si>
  <si>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</si>
  <si>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</si>
  <si>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</si>
  <si>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</si>
  <si>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</si>
  <si>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</si>
  <si>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</si>
  <si>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</si>
  <si>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</si>
  <si>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</si>
  <si>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</si>
  <si>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</si>
  <si>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</si>
  <si>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</si>
  <si>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</si>
  <si>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</si>
  <si>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</si>
  <si>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</si>
  <si>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</si>
  <si>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</si>
  <si>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</si>
  <si>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</si>
  <si>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</si>
  <si>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</si>
  <si>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</si>
  <si>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</si>
  <si>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</si>
  <si>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</si>
  <si>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</si>
  <si>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</si>
  <si>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</si>
  <si>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</si>
  <si>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</si>
  <si>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</si>
  <si>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</si>
  <si>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</si>
  <si>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</si>
  <si>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</si>
  <si>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</si>
  <si>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</si>
  <si>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</si>
  <si>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</si>
  <si>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</si>
  <si>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</si>
  <si>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</si>
  <si>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</si>
  <si>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</si>
  <si>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</si>
  <si>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</si>
  <si>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</si>
  <si>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</si>
  <si>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</si>
  <si>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</si>
  <si>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</si>
  <si>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</si>
  <si>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</si>
  <si>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</si>
  <si>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</si>
  <si>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</si>
  <si>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</si>
  <si>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</si>
  <si>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</si>
  <si>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</si>
  <si>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</si>
  <si>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</si>
  <si>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</si>
  <si>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</si>
  <si>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</si>
  <si>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</si>
  <si>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</si>
  <si>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</si>
  <si>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</si>
  <si>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</si>
  <si>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</si>
  <si>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</si>
  <si>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</si>
  <si>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</si>
  <si>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</si>
  <si>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</si>
  <si>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</si>
  <si>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</si>
  <si>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</si>
  <si>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</si>
  <si>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</si>
  <si>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</si>
  <si>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</si>
  <si>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</si>
  <si>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</si>
  <si>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</si>
  <si>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</si>
  <si>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</si>
  <si>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</si>
  <si>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</si>
  <si>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</si>
  <si>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</si>
  <si>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</si>
  <si>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</si>
  <si>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</si>
  <si>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</si>
  <si>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</si>
  <si>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</si>
  <si>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</si>
  <si>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</si>
  <si>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</si>
  <si>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</si>
  <si>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</si>
  <si>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</si>
  <si>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</si>
  <si>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</si>
  <si>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</si>
  <si>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</si>
  <si>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</si>
  <si>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</si>
  <si>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</si>
  <si>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</si>
  <si>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</si>
  <si>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</si>
  <si>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</si>
  <si>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</si>
  <si>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</si>
  <si>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</si>
  <si>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</si>
  <si>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</si>
  <si>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</si>
  <si>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</si>
  <si>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</si>
  <si>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</si>
  <si>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</si>
  <si>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</si>
  <si>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</si>
  <si>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</si>
  <si>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</si>
  <si>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</si>
  <si>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</si>
  <si>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</si>
  <si>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</si>
  <si>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</si>
  <si>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</si>
  <si>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</si>
  <si>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</si>
  <si>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</si>
  <si>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</si>
  <si>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</si>
  <si>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</si>
  <si>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</si>
  <si>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</si>
  <si>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</si>
  <si>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</si>
  <si>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</si>
  <si>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</si>
  <si>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</si>
  <si>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</si>
  <si>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</si>
  <si>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</si>
  <si>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</si>
  <si>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</si>
  <si>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</si>
  <si>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</si>
  <si>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</si>
  <si>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</si>
  <si>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</si>
  <si>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</si>
  <si>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</si>
  <si>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</si>
  <si>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</si>
  <si>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</si>
  <si>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</si>
  <si>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</si>
  <si>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</si>
  <si>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</si>
  <si>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</si>
  <si>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</si>
  <si>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</si>
  <si>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</si>
  <si>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</si>
  <si>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</si>
  <si>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</si>
  <si>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</si>
  <si>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</si>
  <si>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</si>
  <si>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</si>
  <si>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</si>
  <si>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</si>
  <si>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</si>
  <si>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</si>
  <si>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</si>
  <si>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</si>
  <si>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</si>
  <si>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</si>
  <si>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</si>
  <si>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</si>
  <si>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</si>
  <si>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</si>
  <si>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</si>
  <si>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</si>
  <si>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</si>
  <si>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</si>
  <si>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</si>
  <si>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</si>
  <si>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</si>
  <si>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</si>
  <si>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</si>
  <si>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</si>
  <si>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</si>
  <si>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</si>
  <si>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</si>
  <si>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</si>
  <si>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</si>
  <si>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</si>
  <si>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</si>
  <si>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</si>
  <si>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</si>
  <si>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</si>
  <si>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</si>
  <si>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</si>
  <si>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</si>
  <si>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</si>
  <si>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</si>
  <si>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</si>
  <si>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</si>
  <si>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</si>
  <si>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</si>
  <si>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</si>
  <si>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</si>
  <si>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</si>
  <si>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</si>
  <si>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</si>
  <si>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</si>
  <si>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</si>
  <si>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</si>
  <si>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</si>
  <si>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</si>
  <si>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</si>
  <si>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</si>
  <si>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</si>
  <si>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</si>
  <si>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</si>
  <si>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</si>
  <si>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</si>
  <si>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</si>
  <si>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</si>
  <si>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</si>
  <si>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</si>
  <si>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</si>
  <si>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</si>
  <si>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</si>
  <si>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</si>
  <si>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</si>
  <si>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</si>
  <si>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</si>
  <si>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</si>
  <si>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</si>
  <si>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</si>
  <si>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</si>
  <si>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</si>
  <si>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</si>
  <si>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</si>
  <si>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</si>
  <si>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</si>
  <si>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</si>
  <si>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</si>
  <si>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</si>
  <si>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</si>
  <si>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</si>
  <si>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</si>
  <si>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</si>
  <si>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</si>
  <si>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</si>
  <si>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</si>
  <si>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</si>
  <si>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</si>
  <si>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</si>
  <si>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</si>
  <si>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</si>
  <si>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</si>
  <si>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</si>
  <si>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</si>
  <si>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</si>
  <si>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</si>
  <si>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</si>
  <si>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</si>
  <si>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</si>
  <si>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</si>
  <si>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</si>
  <si>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</si>
  <si>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</si>
  <si>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</si>
  <si>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</si>
  <si>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</si>
  <si>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</si>
  <si>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</si>
  <si>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</si>
  <si>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</si>
  <si>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</si>
  <si>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</si>
  <si>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</si>
  <si>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</si>
  <si>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</si>
  <si>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</si>
  <si>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</si>
  <si>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</si>
  <si>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</si>
  <si>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</si>
  <si>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</si>
  <si>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</si>
  <si>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</si>
  <si>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</si>
  <si>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</si>
  <si>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</si>
  <si>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</si>
  <si>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</si>
  <si>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</si>
  <si>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</si>
  <si>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</si>
  <si>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</si>
  <si>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</si>
  <si>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</si>
  <si>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</si>
  <si>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</si>
  <si>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</si>
  <si>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</si>
  <si>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</si>
  <si>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</si>
  <si>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</si>
  <si>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</si>
  <si>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</si>
  <si>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</si>
  <si>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</si>
  <si>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</si>
  <si>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</si>
  <si>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</si>
  <si>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</si>
  <si>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</si>
  <si>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</si>
  <si>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</si>
  <si>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</si>
  <si>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</si>
  <si>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</si>
  <si>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</si>
  <si>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</si>
  <si>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</si>
  <si>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</si>
  <si>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</si>
  <si>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</si>
  <si>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</si>
  <si>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</si>
  <si>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</si>
  <si>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</si>
  <si>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</si>
  <si>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</si>
  <si>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</si>
  <si>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</si>
  <si>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</si>
  <si>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</si>
  <si>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</si>
  <si>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</si>
  <si>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</si>
  <si>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</si>
  <si>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</si>
  <si>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</si>
  <si>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</si>
  <si>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</si>
  <si>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</si>
  <si>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</si>
  <si>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</si>
  <si>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</si>
  <si>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</si>
  <si>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</si>
  <si>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</si>
  <si>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</si>
  <si>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</si>
  <si>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</si>
  <si>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</si>
  <si>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</si>
  <si>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</si>
  <si>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</si>
  <si>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</si>
  <si>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</si>
  <si>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</si>
  <si>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</si>
  <si>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</si>
  <si>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</si>
  <si>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</si>
  <si>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</si>
  <si>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</si>
  <si>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</si>
  <si>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</si>
  <si>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</si>
  <si>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</si>
  <si>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</si>
  <si>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</si>
  <si>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</si>
  <si>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</si>
  <si>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</si>
  <si>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</si>
  <si>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</si>
  <si>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</si>
  <si>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</si>
  <si>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</si>
  <si>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</si>
  <si>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</si>
  <si>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</si>
  <si>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</si>
  <si>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</si>
  <si>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</si>
  <si>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</si>
  <si>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</si>
  <si>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</si>
  <si>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</si>
  <si>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</si>
  <si>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</si>
  <si>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</si>
  <si>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</si>
  <si>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</si>
  <si>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</si>
  <si>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</si>
  <si>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</si>
  <si>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</si>
  <si>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</si>
  <si>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</si>
  <si>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</si>
  <si>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</si>
  <si>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</si>
  <si>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</si>
  <si>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</si>
  <si>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</si>
  <si>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</si>
  <si>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</si>
  <si>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</si>
  <si>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</si>
  <si>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</si>
  <si>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</si>
  <si>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</si>
  <si>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</si>
  <si>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</si>
  <si>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</si>
  <si>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</si>
  <si>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</si>
  <si>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</si>
  <si>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</si>
  <si>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</si>
  <si>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</si>
  <si>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</si>
  <si>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</si>
  <si>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</si>
  <si>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</si>
  <si>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</si>
  <si>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</si>
  <si>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</si>
  <si>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</si>
  <si>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</si>
  <si>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</si>
  <si>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</si>
  <si>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</si>
  <si>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</si>
  <si>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</si>
  <si>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</si>
  <si>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</si>
  <si>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</si>
  <si>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</si>
  <si>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</si>
  <si>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</si>
  <si>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</si>
  <si>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</si>
  <si>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</si>
  <si>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</si>
  <si>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</si>
  <si>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</si>
  <si>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</si>
  <si>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</si>
  <si>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</si>
  <si>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</si>
  <si>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</si>
  <si>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</si>
  <si>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</si>
  <si>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</si>
  <si>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</si>
  <si>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</si>
  <si>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</si>
  <si>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</si>
  <si>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</si>
  <si>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</si>
  <si>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</si>
  <si>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</si>
  <si>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</si>
  <si>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</si>
  <si>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</si>
  <si>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</si>
  <si>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</si>
  <si>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</si>
  <si>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</si>
  <si>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</si>
  <si>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</si>
  <si>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</si>
  <si>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</si>
  <si>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</si>
  <si>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</si>
  <si>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</si>
  <si>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</si>
  <si>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</si>
  <si>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</si>
  <si>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</si>
  <si>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</si>
  <si>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</si>
  <si>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</si>
  <si>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</si>
  <si>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</si>
  <si>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</si>
  <si>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</si>
  <si>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</si>
  <si>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</si>
  <si>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</si>
  <si>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</si>
  <si>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</si>
  <si>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</si>
  <si>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</si>
  <si>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</si>
  <si>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</si>
  <si>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</si>
  <si>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</si>
  <si>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</si>
  <si>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</si>
  <si>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</si>
  <si>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</si>
  <si>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</si>
  <si>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</si>
  <si>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</si>
  <si>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</si>
  <si>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</si>
  <si>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</si>
  <si>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</si>
  <si>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</si>
  <si>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</si>
  <si>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</si>
  <si>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</si>
  <si>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</si>
  <si>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</si>
  <si>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</si>
  <si>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</si>
  <si>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</si>
  <si>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</si>
  <si>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</si>
  <si>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</si>
  <si>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</si>
  <si>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</si>
  <si>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</si>
  <si>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</si>
  <si>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</si>
  <si>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</si>
  <si>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</si>
  <si>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</si>
  <si>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</si>
  <si>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</si>
  <si>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</si>
  <si>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</si>
  <si>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</si>
  <si>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</si>
  <si>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</si>
  <si>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</si>
  <si>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</si>
  <si>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</si>
  <si>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</si>
  <si>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</si>
  <si>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</si>
  <si>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</si>
  <si>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</si>
  <si>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</si>
  <si>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</si>
  <si>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</si>
  <si>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</si>
  <si>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</si>
  <si>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</si>
  <si>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</si>
  <si>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</si>
  <si>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</si>
  <si>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</si>
  <si>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</si>
  <si>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</si>
  <si>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</si>
  <si>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</si>
  <si>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</si>
  <si>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</si>
  <si>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</si>
  <si>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</si>
  <si>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</si>
  <si>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</si>
  <si>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</si>
  <si>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</si>
  <si>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</si>
  <si>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</si>
  <si>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</si>
  <si>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</si>
  <si>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</si>
  <si>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</si>
  <si>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</si>
  <si>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</si>
  <si>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</si>
  <si>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</si>
  <si>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</si>
  <si>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</si>
  <si>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</si>
  <si>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</si>
  <si>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</si>
  <si>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</si>
  <si>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</si>
  <si>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</si>
  <si>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</si>
  <si>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</si>
  <si>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</si>
  <si>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</si>
  <si>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</si>
  <si>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</si>
  <si>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</si>
  <si>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</si>
  <si>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</si>
  <si>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</si>
  <si>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</si>
  <si>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</si>
  <si>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</si>
  <si>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</si>
  <si>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</si>
  <si>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</si>
  <si>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</si>
  <si>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</si>
  <si>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</si>
  <si>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</si>
  <si>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</si>
  <si>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</si>
  <si>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</si>
  <si>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</si>
  <si>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</si>
  <si>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</si>
  <si>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</si>
  <si>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</si>
  <si>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</si>
  <si>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</si>
  <si>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</si>
  <si>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</si>
  <si>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</si>
  <si>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</si>
  <si>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</si>
  <si>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</si>
  <si>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</si>
  <si>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</si>
  <si>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</si>
  <si>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</si>
  <si>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</si>
  <si>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</si>
  <si>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</si>
  <si>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</si>
  <si>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</si>
  <si>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</si>
  <si>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</si>
  <si>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</si>
  <si>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</si>
  <si>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</si>
  <si>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</si>
  <si>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</si>
  <si>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</si>
  <si>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</si>
  <si>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</si>
  <si>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</si>
  <si>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</si>
  <si>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</si>
  <si>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</si>
  <si>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</si>
  <si>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</si>
  <si>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</si>
  <si>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</si>
  <si>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</si>
  <si>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</si>
  <si>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</si>
  <si>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</si>
  <si>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</si>
  <si>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</si>
  <si>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</si>
  <si>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</si>
  <si>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</si>
  <si>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</si>
  <si>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</si>
  <si>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</si>
  <si>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</si>
  <si>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</si>
  <si>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</si>
  <si>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</si>
  <si>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</si>
  <si>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</si>
  <si>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</si>
  <si>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</si>
  <si>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</si>
  <si>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</si>
  <si>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</si>
  <si>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</si>
  <si>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</si>
  <si>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</si>
  <si>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</si>
  <si>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</si>
  <si>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</si>
  <si>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</si>
  <si>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</si>
  <si>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</si>
  <si>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</si>
  <si>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</si>
  <si>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</si>
  <si>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</si>
  <si>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</si>
  <si>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</si>
  <si>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</si>
  <si>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</si>
  <si>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</si>
  <si>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</si>
  <si>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</si>
  <si>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</si>
  <si>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</si>
  <si>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</si>
  <si>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</si>
  <si>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</si>
  <si>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</si>
  <si>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</si>
  <si>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</si>
  <si>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</si>
  <si>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</si>
  <si>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</si>
  <si>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</si>
  <si>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</si>
  <si>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</si>
  <si>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</si>
  <si>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</si>
  <si>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</si>
  <si>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</si>
  <si>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</si>
  <si>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</si>
  <si>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</si>
  <si>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</si>
  <si>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</si>
  <si>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</si>
  <si>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</si>
  <si>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</si>
  <si>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</si>
  <si>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</si>
  <si>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</si>
  <si>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</si>
  <si>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</si>
  <si>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</si>
  <si>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</si>
  <si>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</si>
  <si>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</si>
  <si>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</si>
  <si>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</si>
  <si>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</si>
  <si>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</si>
  <si>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</si>
  <si>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</si>
  <si>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</si>
  <si>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</si>
  <si>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</si>
  <si>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</si>
  <si>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</si>
  <si>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</si>
  <si>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</si>
  <si>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</si>
  <si>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</si>
  <si>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</si>
  <si>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</si>
  <si>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</si>
  <si>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</si>
  <si>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</si>
  <si>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</si>
  <si>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</si>
  <si>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</si>
  <si>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</si>
  <si>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</si>
  <si>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</si>
  <si>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</si>
  <si>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</si>
  <si>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</si>
  <si>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</si>
  <si>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</si>
  <si>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</si>
  <si>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</si>
  <si>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</si>
  <si>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</si>
  <si>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</si>
  <si>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</si>
  <si>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</si>
  <si>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</si>
  <si>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</si>
  <si>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</si>
  <si>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</si>
  <si>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</si>
  <si>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</si>
  <si>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</si>
  <si>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</si>
  <si>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</si>
  <si>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</si>
  <si>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</si>
  <si>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</si>
  <si>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</si>
  <si>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</si>
  <si>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</si>
  <si>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</si>
  <si>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</si>
  <si>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</si>
  <si>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</si>
  <si>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</si>
  <si>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</si>
  <si>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</si>
  <si>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</si>
  <si>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</si>
  <si>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</si>
  <si>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</si>
  <si>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</si>
  <si>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</si>
  <si>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</si>
  <si>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</si>
  <si>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</si>
  <si>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</si>
  <si>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</si>
  <si>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</si>
  <si>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</si>
  <si>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</si>
  <si>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</si>
  <si>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</si>
  <si>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</si>
  <si>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</si>
  <si>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</si>
  <si>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</si>
  <si>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</si>
  <si>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</si>
  <si>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</si>
  <si>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</si>
  <si>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</si>
  <si>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</si>
  <si>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</si>
  <si>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</si>
  <si>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</si>
  <si>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</si>
  <si>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</si>
  <si>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</si>
  <si>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</si>
  <si>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</si>
  <si>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</si>
  <si>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</si>
  <si>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</si>
  <si>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</si>
  <si>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</si>
  <si>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</si>
  <si>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</si>
  <si>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</si>
  <si>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</si>
  <si>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</si>
  <si>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</si>
  <si>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</si>
  <si>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</si>
  <si>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</si>
  <si>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</si>
  <si>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</si>
  <si>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</si>
  <si>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</si>
  <si>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</si>
  <si>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</si>
  <si>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</si>
  <si>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</si>
  <si>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</si>
  <si>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</si>
  <si>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</si>
  <si>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</si>
  <si>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</si>
  <si>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</si>
  <si>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</si>
  <si>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</si>
  <si>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</si>
  <si>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</si>
  <si>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</si>
  <si>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</si>
  <si>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</si>
  <si>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</si>
  <si>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</si>
  <si>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</si>
  <si>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</si>
  <si>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</si>
  <si>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</si>
  <si>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</si>
  <si>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</si>
  <si>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</si>
  <si>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</si>
  <si>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</si>
  <si>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</si>
  <si>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</si>
  <si>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</si>
  <si>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</si>
  <si>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</si>
  <si>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</si>
  <si>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</si>
  <si>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</si>
  <si>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</si>
  <si>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</si>
  <si>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</si>
  <si>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</si>
  <si>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</si>
  <si>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</si>
  <si>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</si>
  <si>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</si>
  <si>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</si>
  <si>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</si>
  <si>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</si>
  <si>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</si>
  <si>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</si>
  <si>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</si>
  <si>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</si>
  <si>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</si>
  <si>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</si>
  <si>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</si>
  <si>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</si>
  <si>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</si>
  <si>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</si>
  <si>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</si>
  <si>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</si>
  <si>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</si>
  <si>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</si>
  <si>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</si>
  <si>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</si>
  <si>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</si>
  <si>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</si>
  <si>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</si>
  <si>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</si>
  <si>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</si>
  <si>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</si>
  <si>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</si>
  <si>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</si>
  <si>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</si>
  <si>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</si>
  <si>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</si>
  <si>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</si>
  <si>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</si>
  <si>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</si>
  <si>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</si>
  <si>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</si>
  <si>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</si>
  <si>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</si>
  <si>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</si>
  <si>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</si>
  <si>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</si>
  <si>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</si>
  <si>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</si>
  <si>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</si>
  <si>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</si>
  <si>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</si>
  <si>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</si>
  <si>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</si>
  <si>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</si>
  <si>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</si>
  <si>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</si>
  <si>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</si>
  <si>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</si>
  <si>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</si>
  <si>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</si>
  <si>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</si>
  <si>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</si>
  <si>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</si>
  <si>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</si>
  <si>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</si>
  <si>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</si>
  <si>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</si>
  <si>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</si>
  <si>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</si>
  <si>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</si>
  <si>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</si>
  <si>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</si>
  <si>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</si>
  <si>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</si>
  <si>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</si>
  <si>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</si>
  <si>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</si>
  <si>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</si>
  <si>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</si>
  <si>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</si>
  <si>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</si>
  <si>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</si>
  <si>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</si>
  <si>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</si>
  <si>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</si>
  <si>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</si>
  <si>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</si>
  <si>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</si>
  <si>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</si>
  <si>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</si>
  <si>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</si>
  <si>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</si>
  <si>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</si>
  <si>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</si>
  <si>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</si>
  <si>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</si>
  <si>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</si>
  <si>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</si>
  <si>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</si>
  <si>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</si>
  <si>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</si>
  <si>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</si>
  <si>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</si>
  <si>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</si>
  <si>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</si>
  <si>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</si>
  <si>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</si>
  <si>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</si>
  <si>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</si>
  <si>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</si>
  <si>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</si>
  <si>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</si>
  <si>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</si>
  <si>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</si>
  <si>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</si>
  <si>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</si>
  <si>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</si>
  <si>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</si>
  <si>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</si>
  <si>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</si>
  <si>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</si>
  <si>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</si>
  <si>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</si>
  <si>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</si>
  <si>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</si>
  <si>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</si>
  <si>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</si>
  <si>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</si>
  <si>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</si>
  <si>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</si>
  <si>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</si>
  <si>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</si>
  <si>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</si>
  <si>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</si>
  <si>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</si>
  <si>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</si>
  <si>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</si>
  <si>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</si>
  <si>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</si>
  <si>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</si>
  <si>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</si>
  <si>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</si>
  <si>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</si>
  <si>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</si>
  <si>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</si>
  <si>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</si>
  <si>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</si>
  <si>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</si>
  <si>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</si>
  <si>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</si>
  <si>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</si>
  <si>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</si>
  <si>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</si>
  <si>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</si>
  <si>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</si>
  <si>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</si>
  <si>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</si>
  <si>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</si>
  <si>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</si>
  <si>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</si>
  <si>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</si>
  <si>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</si>
  <si>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</si>
  <si>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</si>
  <si>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</si>
  <si>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</si>
  <si>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</si>
  <si>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</si>
  <si>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</si>
  <si>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</si>
  <si>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</si>
  <si>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</si>
  <si>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</si>
  <si>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</si>
  <si>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</si>
  <si>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</si>
  <si>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</si>
  <si>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</si>
  <si>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</si>
  <si>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</si>
  <si>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</si>
  <si>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</si>
  <si>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</si>
  <si>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</si>
  <si>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</si>
  <si>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</si>
  <si>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</si>
  <si>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</si>
  <si>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</si>
  <si>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</si>
  <si>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</si>
  <si>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</si>
  <si>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</si>
  <si>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</si>
  <si>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</si>
  <si>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</si>
  <si>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</si>
  <si>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</si>
  <si>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</si>
  <si>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</si>
  <si>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</si>
  <si>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</si>
  <si>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</si>
  <si>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</si>
  <si>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</si>
  <si>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</si>
  <si>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</si>
  <si>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</si>
  <si>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</si>
  <si>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</si>
  <si>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</si>
  <si>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</si>
  <si>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</si>
  <si>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</si>
  <si>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</si>
  <si>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</si>
  <si>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</si>
  <si>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</si>
  <si>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</si>
  <si>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</si>
  <si>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</si>
  <si>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</si>
  <si>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</si>
  <si>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</si>
  <si>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</si>
  <si>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</si>
  <si>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</si>
  <si>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</si>
  <si>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</si>
  <si>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</si>
  <si>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</si>
  <si>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</si>
  <si>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</si>
  <si>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</si>
  <si>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</si>
  <si>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</si>
  <si>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</si>
  <si>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</si>
  <si>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</si>
  <si>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</si>
  <si>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</si>
  <si>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</si>
  <si>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</si>
  <si>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</si>
  <si>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</si>
  <si>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</si>
  <si>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</si>
  <si>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</si>
  <si>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</si>
  <si>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</si>
  <si>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</si>
  <si>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</si>
  <si>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</si>
  <si>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</si>
  <si>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</si>
  <si>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</si>
  <si>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</si>
  <si>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</si>
  <si>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</si>
  <si>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</si>
  <si>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</si>
  <si>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</si>
  <si>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</si>
  <si>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</si>
  <si>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</si>
  <si>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</si>
  <si>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</si>
  <si>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</si>
  <si>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</si>
  <si>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</si>
  <si>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</si>
  <si>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</si>
  <si>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</si>
  <si>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</si>
  <si>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</si>
  <si>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</si>
  <si>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</si>
  <si>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</si>
  <si>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</si>
  <si>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</si>
  <si>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</si>
  <si>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</si>
  <si>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</si>
  <si>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</si>
  <si>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</si>
  <si>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</si>
  <si>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</si>
  <si>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</si>
  <si>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</si>
  <si>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</si>
  <si>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</si>
  <si>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</si>
  <si>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</si>
  <si>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</si>
  <si>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</si>
  <si>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</si>
  <si>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</si>
  <si>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</si>
  <si>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</si>
  <si>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</si>
  <si>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</si>
  <si>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</si>
  <si>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</si>
  <si>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</si>
  <si>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</si>
  <si>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</si>
  <si>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</si>
  <si>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</si>
  <si>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</si>
  <si>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</si>
  <si>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</si>
  <si>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</si>
  <si>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</si>
  <si>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</si>
  <si>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</si>
  <si>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</si>
  <si>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</si>
  <si>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</si>
  <si>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</si>
  <si>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</si>
  <si>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</si>
  <si>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</si>
  <si>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</si>
  <si>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</si>
  <si>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</si>
  <si>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</si>
  <si>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</si>
  <si>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</si>
  <si>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</si>
  <si>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</si>
  <si>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</si>
  <si>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</si>
  <si>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</si>
  <si>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</si>
  <si>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</si>
  <si>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</si>
  <si>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</si>
  <si>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</si>
  <si>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</si>
  <si>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</si>
  <si>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</si>
  <si>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</si>
  <si>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</si>
  <si>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</si>
  <si>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</si>
  <si>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</si>
  <si>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</si>
  <si>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</si>
  <si>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</si>
  <si>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</si>
  <si>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</si>
  <si>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</si>
  <si>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</si>
  <si>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</si>
  <si>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</si>
  <si>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</si>
  <si>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</si>
  <si>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</si>
  <si>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</si>
  <si>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</si>
  <si>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</si>
  <si>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</si>
  <si>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</si>
  <si>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</si>
  <si>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</si>
  <si>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</si>
  <si>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</si>
  <si>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</si>
  <si>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</si>
  <si>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</si>
  <si>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</si>
  <si>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</si>
  <si>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</si>
  <si>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</si>
  <si>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</si>
  <si>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</si>
  <si>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</si>
  <si>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</si>
  <si>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</si>
  <si>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</si>
  <si>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</si>
  <si>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</si>
  <si>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</si>
  <si>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</si>
  <si>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</si>
  <si>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</si>
  <si>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</si>
  <si>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</si>
  <si>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</si>
  <si>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</si>
  <si>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</si>
  <si>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</si>
  <si>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</si>
  <si>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</si>
  <si>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</si>
  <si>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</si>
  <si>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</si>
  <si>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</si>
  <si>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</si>
  <si>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</si>
  <si>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</si>
  <si>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</si>
  <si>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</si>
  <si>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</si>
  <si>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</si>
  <si>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</si>
  <si>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</si>
  <si>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</si>
  <si>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</si>
  <si>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</si>
  <si>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</si>
  <si>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</si>
  <si>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</si>
  <si>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</si>
  <si>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</si>
  <si>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</si>
  <si>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</si>
  <si>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</si>
  <si>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</si>
  <si>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</si>
  <si>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</si>
  <si>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</si>
  <si>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</si>
  <si>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</si>
  <si>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</si>
  <si>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</si>
  <si>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</si>
  <si>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</si>
  <si>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</si>
  <si>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</si>
  <si>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</si>
  <si>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</si>
  <si>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</si>
  <si>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</si>
  <si>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</si>
  <si>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</si>
  <si>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</si>
  <si>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</si>
  <si>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</si>
  <si>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</si>
  <si>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</si>
  <si>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</si>
  <si>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</si>
  <si>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</si>
  <si>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</si>
  <si>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</si>
  <si>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</si>
  <si>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</si>
  <si>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</si>
  <si>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</si>
  <si>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</si>
  <si>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</si>
  <si>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</si>
  <si>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</si>
  <si>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</si>
  <si>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</si>
  <si>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</si>
  <si>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</si>
  <si>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</si>
  <si>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</si>
  <si>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</si>
  <si>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</si>
  <si>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</si>
  <si>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</si>
  <si>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</si>
  <si>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</si>
  <si>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</si>
  <si>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</si>
  <si>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</si>
  <si>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</si>
  <si>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</si>
  <si>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</si>
  <si>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</si>
  <si>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</si>
  <si>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</si>
  <si>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</si>
  <si>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</si>
  <si>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</si>
  <si>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</si>
  <si>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</si>
  <si>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</si>
  <si>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</si>
  <si>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</si>
  <si>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</si>
  <si>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</si>
  <si>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</si>
  <si>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</si>
  <si>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</si>
  <si>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</si>
  <si>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</si>
  <si>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</si>
  <si>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</si>
  <si>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</si>
  <si>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</si>
  <si>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</si>
  <si>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</si>
  <si>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</si>
  <si>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</si>
  <si>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</si>
  <si>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</si>
  <si>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</si>
  <si>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</si>
  <si>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</si>
  <si>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</si>
  <si>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</si>
  <si>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</si>
  <si>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</si>
  <si>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</si>
  <si>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</si>
  <si>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</si>
  <si>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</si>
  <si>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</si>
  <si>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</si>
  <si>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</si>
  <si>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</si>
  <si>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</si>
  <si>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</si>
  <si>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</si>
  <si>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</si>
  <si>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</si>
  <si>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</si>
  <si>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</si>
  <si>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</si>
  <si>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</si>
  <si>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</si>
  <si>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</si>
  <si>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</si>
  <si>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</si>
  <si>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</si>
  <si>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</si>
  <si>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</si>
  <si>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</si>
  <si>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</si>
  <si>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</si>
  <si>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</si>
  <si>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</si>
  <si>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</si>
  <si>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</si>
  <si>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</si>
  <si>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</si>
  <si>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</si>
  <si>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</si>
  <si>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</si>
  <si>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</si>
  <si>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</si>
  <si>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</si>
  <si>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</si>
  <si>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</si>
  <si>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</si>
  <si>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</si>
  <si>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</si>
  <si>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</si>
  <si>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</si>
  <si>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</si>
  <si>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</si>
  <si>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</si>
  <si>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</si>
  <si>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</si>
  <si>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</si>
  <si>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</si>
  <si>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</si>
  <si>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</si>
  <si>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</si>
  <si>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</si>
  <si>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</si>
  <si>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</si>
  <si>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</si>
  <si>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</si>
  <si>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</si>
  <si>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</si>
  <si>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</si>
  <si>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</si>
  <si>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</si>
  <si>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</si>
  <si>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</si>
  <si>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</si>
  <si>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</si>
  <si>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</si>
  <si>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</si>
  <si>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</si>
  <si>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</si>
  <si>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</si>
  <si>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</si>
  <si>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</si>
  <si>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</si>
  <si>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</si>
  <si>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</si>
  <si>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</si>
  <si>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</si>
  <si>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</si>
  <si>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</si>
  <si>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</si>
  <si>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</si>
  <si>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</si>
  <si>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</si>
  <si>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</si>
  <si>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</si>
  <si>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</si>
  <si>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</si>
  <si>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</si>
  <si>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</si>
  <si>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</si>
  <si>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</si>
  <si>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</si>
  <si>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</si>
  <si>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</si>
  <si>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</si>
  <si>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</si>
  <si>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</si>
  <si>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</si>
  <si>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</si>
  <si>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</si>
  <si>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</si>
  <si>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</si>
  <si>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</si>
  <si>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</si>
  <si>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</si>
  <si>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</si>
  <si>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</si>
  <si>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</si>
  <si>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</si>
  <si>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</si>
  <si>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</si>
  <si>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</si>
  <si>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</si>
  <si>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</si>
  <si>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</si>
  <si>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</si>
  <si>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</si>
  <si>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</si>
  <si>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</si>
  <si>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</si>
  <si>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</si>
  <si>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</si>
  <si>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</si>
  <si>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</si>
  <si>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</si>
  <si>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</si>
  <si>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</si>
  <si>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</si>
  <si>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</si>
  <si>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</si>
  <si>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</si>
  <si>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</si>
  <si>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</si>
  <si>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</si>
  <si>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</si>
  <si>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</si>
  <si>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</si>
  <si>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</si>
  <si>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</si>
  <si>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</si>
  <si>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</si>
  <si>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</si>
  <si>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</si>
  <si>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</si>
  <si>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</si>
  <si>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</si>
  <si>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</si>
  <si>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</si>
  <si>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</si>
  <si>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</si>
  <si>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</si>
  <si>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</si>
  <si>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</si>
  <si>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</si>
  <si>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</si>
  <si>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</si>
  <si>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</si>
  <si>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</si>
  <si>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</si>
  <si>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</si>
  <si>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</si>
  <si>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</si>
  <si>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</si>
  <si>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</si>
  <si>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</si>
  <si>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</si>
  <si>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</si>
  <si>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</si>
  <si>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</si>
  <si>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</si>
  <si>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</si>
  <si>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</si>
  <si>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</si>
  <si>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</si>
  <si>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</si>
  <si>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</si>
  <si>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</si>
  <si>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</si>
  <si>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</si>
  <si>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</si>
  <si>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</si>
  <si>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</si>
  <si>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</si>
  <si>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</si>
  <si>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</si>
  <si>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</si>
  <si>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</si>
  <si>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</si>
  <si>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</si>
  <si>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</si>
  <si>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</si>
  <si>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</si>
  <si>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</si>
  <si>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</si>
  <si>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</si>
  <si>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</si>
  <si>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</si>
  <si>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</si>
  <si>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</si>
  <si>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</si>
  <si>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</si>
  <si>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</si>
  <si>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</si>
  <si>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</si>
  <si>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</si>
  <si>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</si>
  <si>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</si>
  <si>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</si>
  <si>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</si>
  <si>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</si>
  <si>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</si>
  <si>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</si>
  <si>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</si>
  <si>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</si>
  <si>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</si>
  <si>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</si>
  <si>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</si>
  <si>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</si>
  <si>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</si>
  <si>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</si>
  <si>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</si>
  <si>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</si>
  <si>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</si>
  <si>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</si>
  <si>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</si>
  <si>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</si>
  <si>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</si>
  <si>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</si>
  <si>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</si>
  <si>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</si>
  <si>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</si>
  <si>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</si>
  <si>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</si>
  <si>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</si>
  <si>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</si>
  <si>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</si>
  <si>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</si>
  <si>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</si>
  <si>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</si>
  <si>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</si>
  <si>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</si>
  <si>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</si>
  <si>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</si>
  <si>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</si>
  <si>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</si>
  <si>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</si>
  <si>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</si>
  <si>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</si>
  <si>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</si>
  <si>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</si>
  <si>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</si>
  <si>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</si>
  <si>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</si>
  <si>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</si>
  <si>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</si>
  <si>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</si>
  <si>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</si>
  <si>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</si>
  <si>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</si>
  <si>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</si>
  <si>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</si>
  <si>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</si>
  <si>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</si>
  <si>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</si>
  <si>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</si>
  <si>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</si>
  <si>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</si>
  <si>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</si>
  <si>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</si>
  <si>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</si>
  <si>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</si>
  <si>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</si>
  <si>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</si>
  <si>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</si>
  <si>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</si>
  <si>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</si>
  <si>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</si>
  <si>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</si>
  <si>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</si>
  <si>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</si>
  <si>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</si>
  <si>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</si>
  <si>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</si>
  <si>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</si>
  <si>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</si>
  <si>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</si>
  <si>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</si>
  <si>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</si>
  <si>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</si>
  <si>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</si>
  <si>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</si>
  <si>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</si>
  <si>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</si>
  <si>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</si>
  <si>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</si>
  <si>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</si>
  <si>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</si>
  <si>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</si>
  <si>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</si>
  <si>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</si>
  <si>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</si>
  <si>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</si>
  <si>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</si>
  <si>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</si>
  <si>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</si>
  <si>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</si>
  <si>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</si>
  <si>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</si>
  <si>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</si>
  <si>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</si>
  <si>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</si>
  <si>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</si>
  <si>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</si>
  <si>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</si>
  <si>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</si>
  <si>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</si>
  <si>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</si>
  <si>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</si>
  <si>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</si>
  <si>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</si>
  <si>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</si>
  <si>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</si>
  <si>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</si>
  <si>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</si>
  <si>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</si>
  <si>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</si>
  <si>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</si>
  <si>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</si>
  <si>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</si>
  <si>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</si>
  <si>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</si>
  <si>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</si>
  <si>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</si>
  <si>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</si>
  <si>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</si>
  <si>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</si>
  <si>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</si>
  <si>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</si>
  <si>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</si>
  <si>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</si>
  <si>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</si>
  <si>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</si>
  <si>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</si>
  <si>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</si>
  <si>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</si>
  <si>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</si>
  <si>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</si>
  <si>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</si>
  <si>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</si>
  <si>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</si>
  <si>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</si>
  <si>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</si>
  <si>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</si>
  <si>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</si>
  <si>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</si>
  <si>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</si>
  <si>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</si>
  <si>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</si>
  <si>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</si>
  <si>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</si>
  <si>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</si>
  <si>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</si>
  <si>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</si>
  <si>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</si>
  <si>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</si>
  <si>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</si>
  <si>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</si>
  <si>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</si>
  <si>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</si>
  <si>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</si>
  <si>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</si>
  <si>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</si>
  <si>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</si>
  <si>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</si>
  <si>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</si>
  <si>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</si>
  <si>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</si>
  <si>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</si>
  <si>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</si>
  <si>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</si>
  <si>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</si>
  <si>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</si>
  <si>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</si>
  <si>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</si>
  <si>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</si>
  <si>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</si>
  <si>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</si>
  <si>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</si>
  <si>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</si>
  <si>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</si>
  <si>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</si>
  <si>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</si>
  <si>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</si>
  <si>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</si>
  <si>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</si>
  <si>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</si>
  <si>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</si>
  <si>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</si>
  <si>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</si>
  <si>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</si>
  <si>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</si>
  <si>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</si>
  <si>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</si>
  <si>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</si>
  <si>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</si>
  <si>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</si>
  <si>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</si>
  <si>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</si>
  <si>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</si>
  <si>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</si>
  <si>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</si>
  <si>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</si>
  <si>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</si>
  <si>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</si>
  <si>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</si>
  <si>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</si>
  <si>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</si>
  <si>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</si>
  <si>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</si>
  <si>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</si>
  <si>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</si>
  <si>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</si>
  <si>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</si>
  <si>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</si>
  <si>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</si>
  <si>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</si>
  <si>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</si>
  <si>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</si>
  <si>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</si>
  <si>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</si>
  <si>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</si>
  <si>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</si>
  <si>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</si>
  <si>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</si>
  <si>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</si>
  <si>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</si>
  <si>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</si>
  <si>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</si>
  <si>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</si>
  <si>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</si>
  <si>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</si>
  <si>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</si>
  <si>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</si>
  <si>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</si>
  <si>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</si>
  <si>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</si>
  <si>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</si>
  <si>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</si>
  <si>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</si>
  <si>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</si>
  <si>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</si>
  <si>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</si>
  <si>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</si>
  <si>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</si>
  <si>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</si>
  <si>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</si>
  <si>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</si>
  <si>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</si>
  <si>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</si>
  <si>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</si>
  <si>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</si>
  <si>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</si>
  <si>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</si>
  <si>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</si>
  <si>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</si>
  <si>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</si>
  <si>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</si>
  <si>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</si>
  <si>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</si>
  <si>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</si>
  <si>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</si>
  <si>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</si>
  <si>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</si>
  <si>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</si>
  <si>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</si>
  <si>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</si>
  <si>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</si>
  <si>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</si>
  <si>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</si>
  <si>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</si>
  <si>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</si>
  <si>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</si>
  <si>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</si>
  <si>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</si>
  <si>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</si>
  <si>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</si>
  <si>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</si>
  <si>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</si>
  <si>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</si>
  <si>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</si>
  <si>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</si>
  <si>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</si>
  <si>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</si>
  <si>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</si>
  <si>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</si>
  <si>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</si>
  <si>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</si>
  <si>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</si>
  <si>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</si>
  <si>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</si>
  <si>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</si>
  <si>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</si>
  <si>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</si>
  <si>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</si>
  <si>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</si>
  <si>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</si>
  <si>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</si>
  <si>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</si>
  <si>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</si>
  <si>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</si>
  <si>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</si>
  <si>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</si>
  <si>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</si>
  <si>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</si>
  <si>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</si>
  <si>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</si>
  <si>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</si>
  <si>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</si>
  <si>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</si>
  <si>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</si>
  <si>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</si>
  <si>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</si>
  <si>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</si>
  <si>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</si>
  <si>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</si>
  <si>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</si>
  <si>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</si>
  <si>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</si>
  <si>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</si>
  <si>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</si>
  <si>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</si>
  <si>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</si>
  <si>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</si>
  <si>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</si>
  <si>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</si>
  <si>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</si>
  <si>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</si>
  <si>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</si>
  <si>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</si>
  <si>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</si>
  <si>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</si>
  <si>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</si>
  <si>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</si>
  <si>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</si>
  <si>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</si>
  <si>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</si>
  <si>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</si>
  <si>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</si>
  <si>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</si>
  <si>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</si>
  <si>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</si>
  <si>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</si>
  <si>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</si>
  <si>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</si>
  <si>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</si>
  <si>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</si>
  <si>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</si>
  <si>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</si>
  <si>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</si>
  <si>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</si>
  <si>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</si>
  <si>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</si>
  <si>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</si>
  <si>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</si>
  <si>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</si>
  <si>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</si>
  <si>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</si>
  <si>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</si>
  <si>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</si>
  <si>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</si>
  <si>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</si>
  <si>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</si>
  <si>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</si>
  <si>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</si>
  <si>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</si>
  <si>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</si>
  <si>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</si>
  <si>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</si>
  <si>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</si>
  <si>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</si>
  <si>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</si>
  <si>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</si>
  <si>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</si>
  <si>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</si>
  <si>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</si>
  <si>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</si>
  <si>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</si>
  <si>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</si>
  <si>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</si>
  <si>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</si>
  <si>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</si>
  <si>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</si>
  <si>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</si>
  <si>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</si>
  <si>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</si>
  <si>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</si>
  <si>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</si>
  <si>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</si>
  <si>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</si>
  <si>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</si>
  <si>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</si>
  <si>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</si>
  <si>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</si>
  <si>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</si>
  <si>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</si>
  <si>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</si>
  <si>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</si>
  <si>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</si>
  <si>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</si>
  <si>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</si>
  <si>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</si>
  <si>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</si>
  <si>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</si>
  <si>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</si>
  <si>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</si>
  <si>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</si>
  <si>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</si>
  <si>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</si>
  <si>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</si>
  <si>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</si>
  <si>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</si>
  <si>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</si>
  <si>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</si>
  <si>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</si>
  <si>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</si>
  <si>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</si>
  <si>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</si>
  <si>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</si>
  <si>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</si>
  <si>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</si>
  <si>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</si>
  <si>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</si>
  <si>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</si>
  <si>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</si>
  <si>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</si>
  <si>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</si>
  <si>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</si>
  <si>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</si>
  <si>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</si>
  <si>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</si>
  <si>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</si>
  <si>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</si>
  <si>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</si>
  <si>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</si>
  <si>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</si>
  <si>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</si>
  <si>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</si>
  <si>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</si>
  <si>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</si>
  <si>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</si>
  <si>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</si>
  <si>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</si>
  <si>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</si>
  <si>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</si>
  <si>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</si>
  <si>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</si>
  <si>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</si>
  <si>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</si>
  <si>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</si>
  <si>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</si>
  <si>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</si>
  <si>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</si>
  <si>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</si>
  <si>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</si>
  <si>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</si>
  <si>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</si>
  <si>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</si>
  <si>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</si>
  <si>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</si>
  <si>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</si>
  <si>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</si>
  <si>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</si>
  <si>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</si>
  <si>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</si>
  <si>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</si>
  <si>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</si>
  <si>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</si>
  <si>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</si>
  <si>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</si>
  <si>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</si>
  <si>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</si>
  <si>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</si>
  <si>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</si>
  <si>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</si>
  <si>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</si>
  <si>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</si>
  <si>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</si>
  <si>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</si>
  <si>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</si>
  <si>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</si>
  <si>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</si>
  <si>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</si>
  <si>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</si>
  <si>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</si>
  <si>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</si>
  <si>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</si>
  <si>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</si>
  <si>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</si>
  <si>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</si>
  <si>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</si>
  <si>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</si>
  <si>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</si>
  <si>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</si>
  <si>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</si>
  <si>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</si>
  <si>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</si>
  <si>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</si>
  <si>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</si>
  <si>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</si>
  <si>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</si>
  <si>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</si>
  <si>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</si>
  <si>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</si>
  <si>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</si>
  <si>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</si>
  <si>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</si>
  <si>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</si>
  <si>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</si>
  <si>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</si>
  <si>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</si>
  <si>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</si>
  <si>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</si>
  <si>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</si>
  <si>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</si>
  <si>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</si>
  <si>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</si>
  <si>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</si>
  <si>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</si>
  <si>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</si>
  <si>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</si>
  <si>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</si>
  <si>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</si>
  <si>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</si>
  <si>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</si>
  <si>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</si>
  <si>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</si>
  <si>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</si>
  <si>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</si>
  <si>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</si>
  <si>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</si>
  <si>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</si>
  <si>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</si>
  <si>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</si>
  <si>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</si>
  <si>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</si>
  <si>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</si>
  <si>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</si>
  <si>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</si>
  <si>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</si>
  <si>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</si>
  <si>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</si>
  <si>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</si>
  <si>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</si>
  <si>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</si>
  <si>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</si>
  <si>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</si>
  <si>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</si>
  <si>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</si>
  <si>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</si>
  <si>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</si>
  <si>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</si>
  <si>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</si>
  <si>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</si>
  <si>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</si>
  <si>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</si>
  <si>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</si>
  <si>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</si>
  <si>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</si>
  <si>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</si>
  <si>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</si>
  <si>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</si>
  <si>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</si>
  <si>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</si>
  <si>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</si>
  <si>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</si>
  <si>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</si>
  <si>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</si>
  <si>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</si>
  <si>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</si>
  <si>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</si>
  <si>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</si>
  <si>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</si>
  <si>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</si>
  <si>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</si>
  <si>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</si>
  <si>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</si>
  <si>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</si>
  <si>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</si>
  <si>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</si>
  <si>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</si>
  <si>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</si>
  <si>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</si>
  <si>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</si>
  <si>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</si>
  <si>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</si>
  <si>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</si>
  <si>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</si>
  <si>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</si>
  <si>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</si>
  <si>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</si>
  <si>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</si>
  <si>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</si>
  <si>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</si>
  <si>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</si>
  <si>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</si>
  <si>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</si>
  <si>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</si>
  <si>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</si>
  <si>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</si>
  <si>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</si>
  <si>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</si>
  <si>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</si>
  <si>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</si>
  <si>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</si>
  <si>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</si>
  <si>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</si>
  <si>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</si>
  <si>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</si>
  <si>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</si>
  <si>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</si>
  <si>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</si>
  <si>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</si>
  <si>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</si>
  <si>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</si>
  <si>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</si>
  <si>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</si>
  <si>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</si>
  <si>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</si>
  <si>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</si>
  <si>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</si>
  <si>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</si>
  <si>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</si>
  <si>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</si>
  <si>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</si>
  <si>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</si>
  <si>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</si>
  <si>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</si>
  <si>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</si>
  <si>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</si>
  <si>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</si>
  <si>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</si>
  <si>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</si>
  <si>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</si>
  <si>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</si>
  <si>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</si>
  <si>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</si>
  <si>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</si>
  <si>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</si>
  <si>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</si>
  <si>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</si>
  <si>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</si>
  <si>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</si>
  <si>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</si>
  <si>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</si>
  <si>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</si>
  <si>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</si>
  <si>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</si>
  <si>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</si>
  <si>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</si>
  <si>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</si>
  <si>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</si>
  <si>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</si>
  <si>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</si>
  <si>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</si>
  <si>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</si>
  <si>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</si>
  <si>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</si>
  <si>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</si>
  <si>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</si>
  <si>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</si>
  <si>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</si>
  <si>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</si>
  <si>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</si>
  <si>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</si>
  <si>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</si>
  <si>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</si>
  <si>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</si>
  <si>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</si>
  <si>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</si>
  <si>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</si>
  <si>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</si>
  <si>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</si>
  <si>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</si>
  <si>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</si>
  <si>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</si>
  <si>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</si>
  <si>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</si>
  <si>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</si>
  <si>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</si>
  <si>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</si>
  <si>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</si>
  <si>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</si>
  <si>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</si>
  <si>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</si>
  <si>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</si>
  <si>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</si>
  <si>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</si>
  <si>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</si>
  <si>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</si>
  <si>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</si>
  <si>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</si>
  <si>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</si>
  <si>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</si>
  <si>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</si>
  <si>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</si>
  <si>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</si>
  <si>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</si>
  <si>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</si>
  <si>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</si>
  <si>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</si>
  <si>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</si>
  <si>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</si>
  <si>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</si>
  <si>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</si>
  <si>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</si>
  <si>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</si>
  <si>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</si>
  <si>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</si>
  <si>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</si>
  <si>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</si>
  <si>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</si>
  <si>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</si>
  <si>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</si>
  <si>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</si>
  <si>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</si>
  <si>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</si>
  <si>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</si>
  <si>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</si>
  <si>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</si>
  <si>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</si>
  <si>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</si>
  <si>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</si>
  <si>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</si>
  <si>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</si>
  <si>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</si>
  <si>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</si>
  <si>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</si>
  <si>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</si>
  <si>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</si>
  <si>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</si>
  <si>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</si>
  <si>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</si>
  <si>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</si>
  <si>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</si>
  <si>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</si>
  <si>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</si>
  <si>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</si>
  <si>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</si>
  <si>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</si>
  <si>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</si>
  <si>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</si>
  <si>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</si>
  <si>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</si>
  <si>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</si>
  <si>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</si>
  <si>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</si>
  <si>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</si>
  <si>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</si>
  <si>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</si>
  <si>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</si>
  <si>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</si>
  <si>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</si>
  <si>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</si>
  <si>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</si>
  <si>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</si>
  <si>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</si>
  <si>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</si>
  <si>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</si>
  <si>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</si>
  <si>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</si>
  <si>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</si>
  <si>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</si>
  <si>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</si>
  <si>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</si>
  <si>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</si>
  <si>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</si>
  <si>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</si>
  <si>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</si>
  <si>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</si>
  <si>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</si>
  <si>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</si>
  <si>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</si>
  <si>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</si>
  <si>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</si>
  <si>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</si>
  <si>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</si>
  <si>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</si>
  <si>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</si>
  <si>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</si>
  <si>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</si>
  <si>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</si>
  <si>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</si>
  <si>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</si>
  <si>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</si>
  <si>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</si>
  <si>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</si>
  <si>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</si>
  <si>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</si>
  <si>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</si>
  <si>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</si>
  <si>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</si>
  <si>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</si>
  <si>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</si>
  <si>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</si>
  <si>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</si>
  <si>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</si>
  <si>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</si>
  <si>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</si>
  <si>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</si>
  <si>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</si>
  <si>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</si>
  <si>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</si>
  <si>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</si>
  <si>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</si>
  <si>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</si>
  <si>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</si>
  <si>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</si>
  <si>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</si>
  <si>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</si>
  <si>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</si>
  <si>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</si>
  <si>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</si>
  <si>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</si>
  <si>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</si>
  <si>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</si>
  <si>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</si>
  <si>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</si>
  <si>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</si>
  <si>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</si>
  <si>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</si>
  <si>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</si>
  <si>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</si>
  <si>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</si>
  <si>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</si>
  <si>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</si>
  <si>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</si>
  <si>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</si>
  <si>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</si>
  <si>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</si>
  <si>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</si>
  <si>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</si>
  <si>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</si>
  <si>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</si>
  <si>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</si>
  <si>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</si>
  <si>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</si>
  <si>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</si>
  <si>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</si>
  <si>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</si>
  <si>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</si>
  <si>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</si>
  <si>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</si>
  <si>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</si>
  <si>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</si>
  <si>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</si>
  <si>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</si>
  <si>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</si>
  <si>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</si>
  <si>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</si>
  <si>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</si>
  <si>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</si>
  <si>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</si>
  <si>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</si>
  <si>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</si>
  <si>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</si>
  <si>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</si>
  <si>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</si>
  <si>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</si>
  <si>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</si>
  <si>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</si>
  <si>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</si>
  <si>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</si>
  <si>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</si>
  <si>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</si>
  <si>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</si>
  <si>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</si>
  <si>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</si>
  <si>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</si>
  <si>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</si>
  <si>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</si>
  <si>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</si>
  <si>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</si>
  <si>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</si>
  <si>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</si>
  <si>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</si>
  <si>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</si>
  <si>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</si>
  <si>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</si>
  <si>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</si>
  <si>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</si>
  <si>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</si>
  <si>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</si>
  <si>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</si>
  <si>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</si>
  <si>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</si>
  <si>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</si>
  <si>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</si>
  <si>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</si>
  <si>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</si>
  <si>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</si>
  <si>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</si>
  <si>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</si>
  <si>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</si>
  <si>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</si>
  <si>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</si>
  <si>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</si>
  <si>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</si>
  <si>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</si>
  <si>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</si>
  <si>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</si>
  <si>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</si>
  <si>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</si>
  <si>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</si>
  <si>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</si>
  <si>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</si>
  <si>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</si>
  <si>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</si>
  <si>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</si>
  <si>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</si>
  <si>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</si>
  <si>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</si>
  <si>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</si>
  <si>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</si>
  <si>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</si>
  <si>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</si>
  <si>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</si>
  <si>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</si>
  <si>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</si>
  <si>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</si>
  <si>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</si>
  <si>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</si>
  <si>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</si>
  <si>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</si>
  <si>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</si>
  <si>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</si>
  <si>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</si>
  <si>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</si>
  <si>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</si>
  <si>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</si>
  <si>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</si>
  <si>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</si>
  <si>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</si>
  <si>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</si>
  <si>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</si>
  <si>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</si>
  <si>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</si>
  <si>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</si>
  <si>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</si>
  <si>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</si>
  <si>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</si>
  <si>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</si>
  <si>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</si>
  <si>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</si>
  <si>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</si>
  <si>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</si>
  <si>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</si>
  <si>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</si>
  <si>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</si>
  <si>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</si>
  <si>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</si>
  <si>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</si>
  <si>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</si>
  <si>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</si>
  <si>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</si>
  <si>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</si>
  <si>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</si>
  <si>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</si>
  <si>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</si>
  <si>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</si>
  <si>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</si>
  <si>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</si>
  <si>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</si>
  <si>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</si>
  <si>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</si>
  <si>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</si>
  <si>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</si>
  <si>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</si>
  <si>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</si>
  <si>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</si>
  <si>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</si>
  <si>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</si>
  <si>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</si>
  <si>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</si>
  <si>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</si>
  <si>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</si>
  <si>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</si>
  <si>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</si>
  <si>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</si>
  <si>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</si>
  <si>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</si>
  <si>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</si>
  <si>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</si>
  <si>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</si>
  <si>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</si>
  <si>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</si>
  <si>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</si>
  <si>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</si>
  <si>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</si>
  <si>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</si>
  <si>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</si>
  <si>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</si>
  <si>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</si>
  <si>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</si>
  <si>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</si>
  <si>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</si>
  <si>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</si>
  <si>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</si>
  <si>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</si>
  <si>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</si>
  <si>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</si>
  <si>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</si>
  <si>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</si>
  <si>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</si>
  <si>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</si>
  <si>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</si>
  <si>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</si>
  <si>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</si>
  <si>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</si>
  <si>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</si>
  <si>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</si>
  <si>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</si>
  <si>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</si>
  <si>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</si>
  <si>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</si>
  <si>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</si>
  <si>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</si>
  <si>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</si>
  <si>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</si>
  <si>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</si>
  <si>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</si>
  <si>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</si>
  <si>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</si>
  <si>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</si>
  <si>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</si>
  <si>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</si>
  <si>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</si>
  <si>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</si>
  <si>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</si>
  <si>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</si>
  <si>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</si>
  <si>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</si>
  <si>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</si>
  <si>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</si>
  <si>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</si>
  <si>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</si>
  <si>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</si>
  <si>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</si>
  <si>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</si>
  <si>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</si>
  <si>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</si>
  <si>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</si>
  <si>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</si>
  <si>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</si>
  <si>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</si>
  <si>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</si>
  <si>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</si>
  <si>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</si>
  <si>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</si>
  <si>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</si>
  <si>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</si>
  <si>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</si>
  <si>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</si>
  <si>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</si>
  <si>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</si>
  <si>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</si>
  <si>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</si>
  <si>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</si>
  <si>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</si>
  <si>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</si>
  <si>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</si>
  <si>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</si>
  <si>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</si>
  <si>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</si>
  <si>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</si>
  <si>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</si>
  <si>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</si>
  <si>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</si>
  <si>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</si>
  <si>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</si>
  <si>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</si>
  <si>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</si>
  <si>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</si>
  <si>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</si>
  <si>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</si>
  <si>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</si>
  <si>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</si>
  <si>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</si>
  <si>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</si>
  <si>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</si>
  <si>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</si>
  <si>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</si>
  <si>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</si>
  <si>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</si>
  <si>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</si>
  <si>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</si>
  <si>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</si>
  <si>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</si>
  <si>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</si>
  <si>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</si>
  <si>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</si>
  <si>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</si>
  <si>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</si>
  <si>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</si>
  <si>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</si>
  <si>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</si>
  <si>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</si>
  <si>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</si>
  <si>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</si>
  <si>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</si>
  <si>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</si>
  <si>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</si>
  <si>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</si>
  <si>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</si>
  <si>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</si>
  <si>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</si>
  <si>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</si>
  <si>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</si>
  <si>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</si>
  <si>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</si>
  <si>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</si>
  <si>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</si>
  <si>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</si>
  <si>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</si>
  <si>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</si>
  <si>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</si>
  <si>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</si>
  <si>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</si>
  <si>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</si>
  <si>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</si>
  <si>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</si>
  <si>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</si>
  <si>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</si>
  <si>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</si>
  <si>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</si>
  <si>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</si>
  <si>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</si>
  <si>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</si>
  <si>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</si>
  <si>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</si>
  <si>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</si>
  <si>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</si>
  <si>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</si>
  <si>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</si>
  <si>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</si>
  <si>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</si>
  <si>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</si>
  <si>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</si>
  <si>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</si>
  <si>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</si>
  <si>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</si>
  <si>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</si>
  <si>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</si>
  <si>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</si>
  <si>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</si>
  <si>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</si>
  <si>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</si>
  <si>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</si>
  <si>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</si>
  <si>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</si>
  <si>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</si>
  <si>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</si>
  <si>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</si>
  <si>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</si>
  <si>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</si>
  <si>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</si>
  <si>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</si>
  <si>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</si>
  <si>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</si>
  <si>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</si>
  <si>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</si>
  <si>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</si>
  <si>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</si>
  <si>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</si>
  <si>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</si>
  <si>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</si>
  <si>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</si>
  <si>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</si>
  <si>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</si>
  <si>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</si>
  <si>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</si>
  <si>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</si>
  <si>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</si>
  <si>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</si>
  <si>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</si>
  <si>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</si>
  <si>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</si>
  <si>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</si>
  <si>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</si>
  <si>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</si>
  <si>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</si>
  <si>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</si>
  <si>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</si>
  <si>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</si>
  <si>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</si>
  <si>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</si>
  <si>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</si>
  <si>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</si>
  <si>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</si>
  <si>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</si>
  <si>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</si>
  <si>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</si>
  <si>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</si>
  <si>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</si>
  <si>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</si>
  <si>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</si>
  <si>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</si>
  <si>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</si>
  <si>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</si>
  <si>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</si>
  <si>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</si>
  <si>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</si>
  <si>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</si>
  <si>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</si>
  <si>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</si>
  <si>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</si>
  <si>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</si>
  <si>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</si>
  <si>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</si>
  <si>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</si>
  <si>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</si>
  <si>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</si>
  <si>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</si>
  <si>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</si>
  <si>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</si>
  <si>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</si>
  <si>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</si>
  <si>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</si>
  <si>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</si>
  <si>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</si>
  <si>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</si>
  <si>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</si>
  <si>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</si>
  <si>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</si>
  <si>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</si>
  <si>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</si>
  <si>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</si>
  <si>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</si>
  <si>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</si>
  <si>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</si>
  <si>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</si>
  <si>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</si>
  <si>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</si>
  <si>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</si>
  <si>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</si>
  <si>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</si>
  <si>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</si>
  <si>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</si>
  <si>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</si>
  <si>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</si>
  <si>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</si>
  <si>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</si>
  <si>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</si>
  <si>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</si>
  <si>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</si>
  <si>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</si>
  <si>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</si>
  <si>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</si>
  <si>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</si>
  <si>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</si>
  <si>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</si>
  <si>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</si>
  <si>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</si>
  <si>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</si>
  <si>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</si>
  <si>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</si>
  <si>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</si>
  <si>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</si>
  <si>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</si>
  <si>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</si>
  <si>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</si>
  <si>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</si>
  <si>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</si>
  <si>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</si>
  <si>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</si>
  <si>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</si>
  <si>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</si>
  <si>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</si>
  <si>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</si>
  <si>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</si>
  <si>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</si>
  <si>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</si>
  <si>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</si>
  <si>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</si>
  <si>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</si>
  <si>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</si>
  <si>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</si>
  <si>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</si>
  <si>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</si>
  <si>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</si>
  <si>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</si>
  <si>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</si>
  <si>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</si>
  <si>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</si>
  <si>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</si>
  <si>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</si>
  <si>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</si>
  <si>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</si>
  <si>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</si>
  <si>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</si>
  <si>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</si>
  <si>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</si>
  <si>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</si>
  <si>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</si>
  <si>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</si>
  <si>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</si>
  <si>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</si>
  <si>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</si>
  <si>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</si>
  <si>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</si>
  <si>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</si>
  <si>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</si>
  <si>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</si>
  <si>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</si>
  <si>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</si>
  <si>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</si>
  <si>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</si>
  <si>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</si>
  <si>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</si>
  <si>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</si>
  <si>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</si>
  <si>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</si>
  <si>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</si>
  <si>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</si>
  <si>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</si>
  <si>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</si>
  <si>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</si>
  <si>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</si>
  <si>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</si>
  <si>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</si>
  <si>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</si>
  <si>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</si>
  <si>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</si>
  <si>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</si>
  <si>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</si>
  <si>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</si>
  <si>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</si>
  <si>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</si>
  <si>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</si>
  <si>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</si>
  <si>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</si>
  <si>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</si>
  <si>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</si>
  <si>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</si>
  <si>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</si>
  <si>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</si>
  <si>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</si>
  <si>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</si>
  <si>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</si>
  <si>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</si>
  <si>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</si>
  <si>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</si>
  <si>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</si>
  <si>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</si>
  <si>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</si>
  <si>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</si>
  <si>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</si>
  <si>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</si>
  <si>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</si>
  <si>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</si>
  <si>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</si>
  <si>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</si>
  <si>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</si>
  <si>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</si>
  <si>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</si>
  <si>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</si>
  <si>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</si>
  <si>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</si>
  <si>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</si>
  <si>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</si>
  <si>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</si>
  <si>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</si>
  <si>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</si>
  <si>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</si>
  <si>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</si>
  <si>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</si>
  <si>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</si>
  <si>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</si>
  <si>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</si>
  <si>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</si>
  <si>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</si>
  <si>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</si>
  <si>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</si>
  <si>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</si>
  <si>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</si>
  <si>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</si>
  <si>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</si>
  <si>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</si>
  <si>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</si>
  <si>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</si>
  <si>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</si>
  <si>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</si>
  <si>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</si>
  <si>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</si>
  <si>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</si>
  <si>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</si>
  <si>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</si>
  <si>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</si>
  <si>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</si>
  <si>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</si>
  <si>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</si>
  <si>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</si>
  <si>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</si>
  <si>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</si>
  <si>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</si>
  <si>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</si>
  <si>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</si>
  <si>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</si>
  <si>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</si>
  <si>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</si>
  <si>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</si>
  <si>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</si>
  <si>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</si>
  <si>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</si>
  <si>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</si>
  <si>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</si>
  <si>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</si>
  <si>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</si>
  <si>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</si>
  <si>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</si>
  <si>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</si>
  <si>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</si>
  <si>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</si>
  <si>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</si>
  <si>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</si>
  <si>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</si>
  <si>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</si>
  <si>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</si>
  <si>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</si>
  <si>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</si>
  <si>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</si>
  <si>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</si>
  <si>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</si>
  <si>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</si>
  <si>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</si>
  <si>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</si>
  <si>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</si>
  <si>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</si>
  <si>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</si>
  <si>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</si>
  <si>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</si>
  <si>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</si>
  <si>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</si>
  <si>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</si>
  <si>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</si>
  <si>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</si>
  <si>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</si>
  <si>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</si>
  <si>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</si>
  <si>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</si>
  <si>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</si>
  <si>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</si>
  <si>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</si>
  <si>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</si>
  <si>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</si>
  <si>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</si>
  <si>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</si>
  <si>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</si>
  <si>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</si>
  <si>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</si>
  <si>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</si>
  <si>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</si>
  <si>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</si>
  <si>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</si>
  <si>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</si>
  <si>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</si>
  <si>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</si>
  <si>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</si>
  <si>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</si>
  <si>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</si>
  <si>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</si>
  <si>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</si>
  <si>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</si>
  <si>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</si>
  <si>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</si>
  <si>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</si>
  <si>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</si>
  <si>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</si>
  <si>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</si>
  <si>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</si>
  <si>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</si>
  <si>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</si>
  <si>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</si>
  <si>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</si>
  <si>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</si>
  <si>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</si>
  <si>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</si>
  <si>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</si>
  <si>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</si>
  <si>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</si>
  <si>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</si>
  <si>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</si>
  <si>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</si>
  <si>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</si>
  <si>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</si>
  <si>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</si>
  <si>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</si>
  <si>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</si>
  <si>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</si>
  <si>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</si>
  <si>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</si>
  <si>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</si>
  <si>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</si>
  <si>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</si>
  <si>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</si>
  <si>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</si>
  <si>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</si>
  <si>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</si>
  <si>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</si>
  <si>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</si>
  <si>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</si>
  <si>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</si>
  <si>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</si>
  <si>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</si>
  <si>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</si>
  <si>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</si>
  <si>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</si>
  <si>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</si>
  <si>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</si>
  <si>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</si>
  <si>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</si>
  <si>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</si>
  <si>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</si>
  <si>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</si>
  <si>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</si>
  <si>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</si>
  <si>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</si>
  <si>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</si>
  <si>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</si>
  <si>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</si>
  <si>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</si>
  <si>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</si>
  <si>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</si>
  <si>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</si>
  <si>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</si>
  <si>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</si>
  <si>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</si>
  <si>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</si>
  <si>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</si>
  <si>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</si>
  <si>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</si>
  <si>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</si>
  <si>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</si>
  <si>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</si>
  <si>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</si>
  <si>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</si>
  <si>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</si>
  <si>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</si>
  <si>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</si>
  <si>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</si>
  <si>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</si>
  <si>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</si>
  <si>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</si>
  <si>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</si>
  <si>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</si>
  <si>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</si>
  <si>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</si>
  <si>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</si>
  <si>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</si>
  <si>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</si>
  <si>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</si>
  <si>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</si>
  <si>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</si>
  <si>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</si>
  <si>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</si>
  <si>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</si>
  <si>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</si>
  <si>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</si>
  <si>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</si>
  <si>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</si>
  <si>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</si>
  <si>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</si>
  <si>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</si>
  <si>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</si>
  <si>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</si>
  <si>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</si>
  <si>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</si>
  <si>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</si>
  <si>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</si>
  <si>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</si>
  <si>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</si>
  <si>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</si>
  <si>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</si>
  <si>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</si>
  <si>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</si>
  <si>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</si>
  <si>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</si>
  <si>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</si>
  <si>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</si>
  <si>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</si>
  <si>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</si>
  <si>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</si>
  <si>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</si>
  <si>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</si>
  <si>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</si>
  <si>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</si>
  <si>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</si>
  <si>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</si>
  <si>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</si>
  <si>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</si>
  <si>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</si>
  <si>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</si>
  <si>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</si>
  <si>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</si>
  <si>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</si>
  <si>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</si>
  <si>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</si>
  <si>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</si>
  <si>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</si>
  <si>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</si>
  <si>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</si>
  <si>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</si>
  <si>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</si>
  <si>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</si>
  <si>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</si>
  <si>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</si>
  <si>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</si>
  <si>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</si>
  <si>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</si>
  <si>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</si>
  <si>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</si>
  <si>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</si>
  <si>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</si>
  <si>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</si>
  <si>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</si>
  <si>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</si>
  <si>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</si>
  <si>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</si>
  <si>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</si>
  <si>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</si>
  <si>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</si>
  <si>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</si>
  <si>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</si>
  <si>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</si>
  <si>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</si>
  <si>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</si>
  <si>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</si>
  <si>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</si>
  <si>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</si>
  <si>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</si>
  <si>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</si>
  <si>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</si>
  <si>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</si>
  <si>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</si>
  <si>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</si>
  <si>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</si>
  <si>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</si>
  <si>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</si>
  <si>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</si>
  <si>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</si>
  <si>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</si>
  <si>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</si>
  <si>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</si>
  <si>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</si>
  <si>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</si>
  <si>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</si>
  <si>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</si>
  <si>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</si>
  <si>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</si>
  <si>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</si>
  <si>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</si>
  <si>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</si>
  <si>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</si>
  <si>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</si>
  <si>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</si>
  <si>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</si>
  <si>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</si>
  <si>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</si>
  <si>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</si>
  <si>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</si>
  <si>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</si>
  <si>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</si>
  <si>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</si>
  <si>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</si>
  <si>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</si>
  <si>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</si>
  <si>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</si>
  <si>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</si>
  <si>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</si>
  <si>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</si>
  <si>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</si>
  <si>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</si>
  <si>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</si>
  <si>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</si>
  <si>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</si>
  <si>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</si>
  <si>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</si>
  <si>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</si>
  <si>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</si>
  <si>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</si>
  <si>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</si>
  <si>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</si>
  <si>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</si>
  <si>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</si>
  <si>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</si>
  <si>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</si>
  <si>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</si>
  <si>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</si>
  <si>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</si>
  <si>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</si>
  <si>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</si>
  <si>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</si>
  <si>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</si>
  <si>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</si>
  <si>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</si>
  <si>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</si>
  <si>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</si>
  <si>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</si>
  <si>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</si>
  <si>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</si>
  <si>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</si>
  <si>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</si>
  <si>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</si>
  <si>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</si>
  <si>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</si>
  <si>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</si>
  <si>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</si>
  <si>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</si>
  <si>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</si>
  <si>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</si>
  <si>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</si>
  <si>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</si>
  <si>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</si>
  <si>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</si>
  <si>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</si>
  <si>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</si>
  <si>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</si>
  <si>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</si>
  <si>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</si>
  <si>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</si>
  <si>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</si>
  <si>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</si>
  <si>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</si>
  <si>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</si>
  <si>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</si>
  <si>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</si>
  <si>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</si>
  <si>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</si>
  <si>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</si>
  <si>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</si>
  <si>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</si>
  <si>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</si>
  <si>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</si>
  <si>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</si>
  <si>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</si>
  <si>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</si>
  <si>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</si>
  <si>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</si>
  <si>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</si>
  <si>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</si>
  <si>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</si>
  <si>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</si>
  <si>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</si>
  <si>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</si>
  <si>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</si>
  <si>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</si>
  <si>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</si>
  <si>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</si>
  <si>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</si>
  <si>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</si>
  <si>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</si>
  <si>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</si>
  <si>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</si>
  <si>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</si>
  <si>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</si>
  <si>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</si>
  <si>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</si>
  <si>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</si>
  <si>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</si>
  <si>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</si>
  <si>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</si>
  <si>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</si>
  <si>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</si>
  <si>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</si>
  <si>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</si>
  <si>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</si>
  <si>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</si>
  <si>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</si>
  <si>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</si>
  <si>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</si>
  <si>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</si>
  <si>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</si>
  <si>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</si>
  <si>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</si>
  <si>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</si>
  <si>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</si>
  <si>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</si>
  <si>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</si>
  <si>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</si>
  <si>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</si>
  <si>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</si>
  <si>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</si>
  <si>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</si>
  <si>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</si>
  <si>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</si>
  <si>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</si>
  <si>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</si>
  <si>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</si>
  <si>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</si>
  <si>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</si>
  <si>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</si>
  <si>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</si>
  <si>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</si>
  <si>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</si>
  <si>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</si>
  <si>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</si>
  <si>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</si>
  <si>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</si>
  <si>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</si>
  <si>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</si>
  <si>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</si>
  <si>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</si>
  <si>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</si>
  <si>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</si>
  <si>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</si>
  <si>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</si>
  <si>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</si>
  <si>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</si>
  <si>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</si>
  <si>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</si>
  <si>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</si>
  <si>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</si>
  <si>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</si>
  <si>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</si>
  <si>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</si>
  <si>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</si>
  <si>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</si>
  <si>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</si>
  <si>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</si>
  <si>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</si>
  <si>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</si>
  <si>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</si>
  <si>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</si>
  <si>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</si>
  <si>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</si>
  <si>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</si>
  <si>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</si>
  <si>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</si>
  <si>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</si>
  <si>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</si>
  <si>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</si>
  <si>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</si>
  <si>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</si>
  <si>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</si>
  <si>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</si>
  <si>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</si>
  <si>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</si>
  <si>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</si>
  <si>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</si>
  <si>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</si>
  <si>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</si>
  <si>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</si>
  <si>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</si>
  <si>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</si>
  <si>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</si>
  <si>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</si>
  <si>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</si>
  <si>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</si>
  <si>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</si>
  <si>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</si>
  <si>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</si>
  <si>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</si>
  <si>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</si>
  <si>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</si>
  <si>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</si>
  <si>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</si>
  <si>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</si>
  <si>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</si>
  <si>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</si>
  <si>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</si>
  <si>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</si>
  <si>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</si>
  <si>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</si>
  <si>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</si>
  <si>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</si>
  <si>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</si>
  <si>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</si>
  <si>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</si>
  <si>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</si>
  <si>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</si>
  <si>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</si>
  <si>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</si>
  <si>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</si>
  <si>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</si>
  <si>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</si>
  <si>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</si>
  <si>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</si>
  <si>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</si>
  <si>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</si>
  <si>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</si>
  <si>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</si>
  <si>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</si>
  <si>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</si>
  <si>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</si>
  <si>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</si>
  <si>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</si>
  <si>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</si>
  <si>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</si>
  <si>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</si>
  <si>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</si>
  <si>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</si>
  <si>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</si>
  <si>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</si>
  <si>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</si>
  <si>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</si>
  <si>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</si>
  <si>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</si>
  <si>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</si>
  <si>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</si>
  <si>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</si>
  <si>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</si>
  <si>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</si>
  <si>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</si>
  <si>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</si>
  <si>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</si>
  <si>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</si>
  <si>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</si>
  <si>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</si>
  <si>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</si>
  <si>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</si>
  <si>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</si>
  <si>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</si>
  <si>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</si>
  <si>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</si>
  <si>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</si>
  <si>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</si>
  <si>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</si>
  <si>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</si>
  <si>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</si>
  <si>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</si>
  <si>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</si>
  <si>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</si>
  <si>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</si>
  <si>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</si>
  <si>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</si>
  <si>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</si>
  <si>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</si>
  <si>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</si>
  <si>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</si>
  <si>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</si>
  <si>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</si>
  <si>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</si>
  <si>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</si>
  <si>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</si>
  <si>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</si>
  <si>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</si>
  <si>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</si>
  <si>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</si>
  <si>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</si>
  <si>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</si>
  <si>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</si>
  <si>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</si>
  <si>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</si>
  <si>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</si>
  <si>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</si>
  <si>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</si>
  <si>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</si>
  <si>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</si>
  <si>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</si>
  <si>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</si>
  <si>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</si>
  <si>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</si>
  <si>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</si>
  <si>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</si>
  <si>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</si>
  <si>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</si>
  <si>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</si>
  <si>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</si>
  <si>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</si>
  <si>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</si>
  <si>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</si>
  <si>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</si>
  <si>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</si>
  <si>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</si>
  <si>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</si>
  <si>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</si>
  <si>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</si>
  <si>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</si>
  <si>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</si>
  <si>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</si>
  <si>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</si>
  <si>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</si>
  <si>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</si>
  <si>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</si>
  <si>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</si>
  <si>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</si>
  <si>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</si>
  <si>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</si>
  <si>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</si>
  <si>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</si>
  <si>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</si>
  <si>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</si>
  <si>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</si>
  <si>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</si>
  <si>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</si>
  <si>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</si>
  <si>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</si>
  <si>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</si>
  <si>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</si>
  <si>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</si>
  <si>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</si>
  <si>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</si>
  <si>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</si>
  <si>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</si>
  <si>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</si>
  <si>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</si>
  <si>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</si>
  <si>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</si>
  <si>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</si>
  <si>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</si>
  <si>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</si>
  <si>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</si>
  <si>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</si>
  <si>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</si>
  <si>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</si>
  <si>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</si>
  <si>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</si>
  <si>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</si>
  <si>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</si>
  <si>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</si>
  <si>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</si>
  <si>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</si>
  <si>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</si>
  <si>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</si>
  <si>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</si>
  <si>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</si>
  <si>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</si>
  <si>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</si>
  <si>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</si>
  <si>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</si>
  <si>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</si>
  <si>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</si>
  <si>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</si>
  <si>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</si>
  <si>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</si>
  <si>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</si>
  <si>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</si>
  <si>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</si>
  <si>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</si>
  <si>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</si>
  <si>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</si>
  <si>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</si>
  <si>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</si>
  <si>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</si>
  <si>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</si>
  <si>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</si>
  <si>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</si>
  <si>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</si>
  <si>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</si>
  <si>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</si>
  <si>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</si>
  <si>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</si>
  <si>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</si>
  <si>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</si>
  <si>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</si>
  <si>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</si>
  <si>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</si>
  <si>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</si>
  <si>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</si>
  <si>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</si>
  <si>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</si>
  <si>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</si>
  <si>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</si>
  <si>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</si>
  <si>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</si>
  <si>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</si>
  <si>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</si>
  <si>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</si>
  <si>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</si>
  <si>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</si>
  <si>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</si>
  <si>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</si>
  <si>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</si>
  <si>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</si>
  <si>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</si>
  <si>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</si>
  <si>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</si>
  <si>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</si>
  <si>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</si>
  <si>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</si>
  <si>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</si>
  <si>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</si>
  <si>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</si>
  <si>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</si>
  <si>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</si>
  <si>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</si>
  <si>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</si>
  <si>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</si>
  <si>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</si>
  <si>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</si>
  <si>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</si>
  <si>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</si>
  <si>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</si>
  <si>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</si>
  <si>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</si>
  <si>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</si>
  <si>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</si>
  <si>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</si>
  <si>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</si>
  <si>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</si>
  <si>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</si>
  <si>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</si>
  <si>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</si>
  <si>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</si>
  <si>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</si>
  <si>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</si>
  <si>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</si>
  <si>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</si>
  <si>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</si>
  <si>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</si>
  <si>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</si>
  <si>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</si>
  <si>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</si>
  <si>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</si>
  <si>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</si>
  <si>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</si>
  <si>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</si>
  <si>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</si>
  <si>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</si>
  <si>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</si>
  <si>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</si>
  <si>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</si>
  <si>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</si>
  <si>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</si>
  <si>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</si>
  <si>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</si>
  <si>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</si>
  <si>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</si>
  <si>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</si>
  <si>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</si>
  <si>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</si>
  <si>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</si>
  <si>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</si>
  <si>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</si>
  <si>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</si>
  <si>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</si>
  <si>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</si>
  <si>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</si>
  <si>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</si>
  <si>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</si>
  <si>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</si>
  <si>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</si>
  <si>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</si>
  <si>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</si>
  <si>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</si>
  <si>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</si>
  <si>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</si>
  <si>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</si>
  <si>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</si>
  <si>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</si>
  <si>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</si>
  <si>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</si>
  <si>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</si>
  <si>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</si>
  <si>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</si>
  <si>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</si>
  <si>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</si>
  <si>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</si>
  <si>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</si>
  <si>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</si>
  <si>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</si>
  <si>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</si>
  <si>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</si>
  <si>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</si>
  <si>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</si>
  <si>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</si>
  <si>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</si>
  <si>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</si>
  <si>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</si>
  <si>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</si>
  <si>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</si>
  <si>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</si>
  <si>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</si>
  <si>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</si>
  <si>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</si>
  <si>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</si>
  <si>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</si>
  <si>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</si>
  <si>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</si>
  <si>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</si>
  <si>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</si>
  <si>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</si>
  <si>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</si>
  <si>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</si>
  <si>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</si>
  <si>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</si>
  <si>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</si>
  <si>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</si>
  <si>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</si>
  <si>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</si>
  <si>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</si>
  <si>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</si>
  <si>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</si>
  <si>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</si>
  <si>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</si>
  <si>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</si>
  <si>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</si>
  <si>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</si>
  <si>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</si>
  <si>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</si>
  <si>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</si>
  <si>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</si>
  <si>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</si>
  <si>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</si>
  <si>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</si>
  <si>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</si>
  <si>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</si>
  <si>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</si>
  <si>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</si>
  <si>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</si>
  <si>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</si>
  <si>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</si>
  <si>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</si>
  <si>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</si>
  <si>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</si>
  <si>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</si>
  <si>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</si>
  <si>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</si>
  <si>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</si>
  <si>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</si>
  <si>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</si>
  <si>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</si>
  <si>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</si>
  <si>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</si>
  <si>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</si>
  <si>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</si>
  <si>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</si>
  <si>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</si>
  <si>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</si>
  <si>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</si>
  <si>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</si>
  <si>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</si>
  <si>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</si>
  <si>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</si>
  <si>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</si>
  <si>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</si>
  <si>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</si>
  <si>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</si>
  <si>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</si>
  <si>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</si>
  <si>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</si>
  <si>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</si>
  <si>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</si>
  <si>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</si>
  <si>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</si>
  <si>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</si>
  <si>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</si>
  <si>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</si>
  <si>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</si>
  <si>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</si>
  <si>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</si>
  <si>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</si>
  <si>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</si>
  <si>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</si>
  <si>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</si>
  <si>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</si>
  <si>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</si>
  <si>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</si>
  <si>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</si>
  <si>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</si>
  <si>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</si>
  <si>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</si>
  <si>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</si>
  <si>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</si>
  <si>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</si>
  <si>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</si>
  <si>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</si>
  <si>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</si>
  <si>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</si>
  <si>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</si>
  <si>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</si>
  <si>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</si>
  <si>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</si>
  <si>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</si>
  <si>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</si>
  <si>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</si>
  <si>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</si>
  <si>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</si>
  <si>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</si>
  <si>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</si>
  <si>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</si>
  <si>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</si>
  <si>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</si>
  <si>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</si>
  <si>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</si>
  <si>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</si>
  <si>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</si>
  <si>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</si>
  <si>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</si>
  <si>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</si>
  <si>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</si>
  <si>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</si>
  <si>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</si>
  <si>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</si>
  <si>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</si>
  <si>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</si>
  <si>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</si>
  <si>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</si>
  <si>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</si>
  <si>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</si>
  <si>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</si>
  <si>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</si>
  <si>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</si>
  <si>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</si>
  <si>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</si>
  <si>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</si>
  <si>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</si>
  <si>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</si>
  <si>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</si>
  <si>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</si>
  <si>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</si>
  <si>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</si>
  <si>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</si>
  <si>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</si>
  <si>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</si>
  <si>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</si>
  <si>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</si>
  <si>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</si>
  <si>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</si>
  <si>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</si>
  <si>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</si>
  <si>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</si>
  <si>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</si>
  <si>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</si>
  <si>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</si>
  <si>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</si>
  <si>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</si>
  <si>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</si>
  <si>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</si>
  <si>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</si>
  <si>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</si>
  <si>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</si>
  <si>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</si>
  <si>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</si>
  <si>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</si>
  <si>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</si>
  <si>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</si>
  <si>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</si>
  <si>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</si>
  <si>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</si>
  <si>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</si>
  <si>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</si>
  <si>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</si>
  <si>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</si>
  <si>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</si>
  <si>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</si>
  <si>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</si>
  <si>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</si>
  <si>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</si>
  <si>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</si>
  <si>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</si>
  <si>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</si>
  <si>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</si>
  <si>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</si>
  <si>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</si>
  <si>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</si>
  <si>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</si>
  <si>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</si>
  <si>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</si>
  <si>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</si>
  <si>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</si>
  <si>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</si>
  <si>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</si>
  <si>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</si>
  <si>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</si>
  <si>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</si>
  <si>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</si>
  <si>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</si>
  <si>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</si>
  <si>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</si>
  <si>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</si>
  <si>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</si>
  <si>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</si>
  <si>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</si>
  <si>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</si>
  <si>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</si>
  <si>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</si>
  <si>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</si>
  <si>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</si>
  <si>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</si>
  <si>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</si>
  <si>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</si>
  <si>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</si>
  <si>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</si>
  <si>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</si>
  <si>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</si>
  <si>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</si>
  <si>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</si>
  <si>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</si>
  <si>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</si>
  <si>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</si>
  <si>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</si>
  <si>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</si>
  <si>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</si>
  <si>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</si>
  <si>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</si>
  <si>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</si>
  <si>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</si>
  <si>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</si>
  <si>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</si>
  <si>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</si>
  <si>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</si>
  <si>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</si>
  <si>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</si>
  <si>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</si>
  <si>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</si>
  <si>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</si>
  <si>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</si>
  <si>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</si>
  <si>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</si>
  <si>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</si>
  <si>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</si>
  <si>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</si>
  <si>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</si>
  <si>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</si>
  <si>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</si>
  <si>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</si>
  <si>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</si>
  <si>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</si>
  <si>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</si>
  <si>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</si>
  <si>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</si>
  <si>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</si>
  <si>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</si>
  <si>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</si>
  <si>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</si>
  <si>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</si>
  <si>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</si>
  <si>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</si>
  <si>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</si>
  <si>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</si>
  <si>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</si>
  <si>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</si>
  <si>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</si>
  <si>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</si>
  <si>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</si>
  <si>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</si>
  <si>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</si>
  <si>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</si>
  <si>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</si>
  <si>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</si>
  <si>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</si>
  <si>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</si>
  <si>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</si>
  <si>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</si>
  <si>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</si>
  <si>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</si>
  <si>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</si>
  <si>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</si>
  <si>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</si>
  <si>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</si>
  <si>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</si>
  <si>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</si>
  <si>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</si>
  <si>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</si>
  <si>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</si>
  <si>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</si>
  <si>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</si>
  <si>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</si>
  <si>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</si>
  <si>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</si>
  <si>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</si>
  <si>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</si>
  <si>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</si>
  <si>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</si>
  <si>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</si>
  <si>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</si>
  <si>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</si>
  <si>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</si>
  <si>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</si>
  <si>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</si>
  <si>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</si>
  <si>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</si>
  <si>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</si>
  <si>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</si>
  <si>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</si>
  <si>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</si>
  <si>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</si>
  <si>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</si>
  <si>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</si>
  <si>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</si>
  <si>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</si>
  <si>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</si>
  <si>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</si>
  <si>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</si>
  <si>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</si>
  <si>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</si>
  <si>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</si>
  <si>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</si>
  <si>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</si>
  <si>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</si>
  <si>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</si>
  <si>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</si>
  <si>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</si>
  <si>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</si>
  <si>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</si>
  <si>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</si>
  <si>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</si>
  <si>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</si>
  <si>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</si>
  <si>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</si>
  <si>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</si>
  <si>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</si>
  <si>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</si>
  <si>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</si>
  <si>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</si>
  <si>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</si>
  <si>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</si>
  <si>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</si>
  <si>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</si>
  <si>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</si>
  <si>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</si>
  <si>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</si>
  <si>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</si>
  <si>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</si>
  <si>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</si>
  <si>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</si>
  <si>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</si>
  <si>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</si>
  <si>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</si>
  <si>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</si>
  <si>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</si>
  <si>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</si>
  <si>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</si>
  <si>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</si>
  <si>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</si>
  <si>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</si>
  <si>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</si>
  <si>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</si>
  <si>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</si>
  <si>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</si>
  <si>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</si>
  <si>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</si>
  <si>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</si>
  <si>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</si>
  <si>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</si>
  <si>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</si>
  <si>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</si>
  <si>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</si>
  <si>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</si>
  <si>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</si>
  <si>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</si>
  <si>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</si>
  <si>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</si>
  <si>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</si>
  <si>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</si>
  <si>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</si>
  <si>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</si>
  <si>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</si>
  <si>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</si>
  <si>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</si>
  <si>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</si>
  <si>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</si>
  <si>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</si>
  <si>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</si>
  <si>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</si>
  <si>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</si>
  <si>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</si>
  <si>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</si>
  <si>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</si>
  <si>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</si>
  <si>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</si>
  <si>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</si>
  <si>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</si>
  <si>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</si>
  <si>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</si>
  <si>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</si>
  <si>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</si>
  <si>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</si>
  <si>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</si>
  <si>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</si>
  <si>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</si>
  <si>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</si>
  <si>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</si>
  <si>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</si>
  <si>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</si>
  <si>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</si>
  <si>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</si>
  <si>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</si>
  <si>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</si>
  <si>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</si>
  <si>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</si>
  <si>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</si>
  <si>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</si>
  <si>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</si>
  <si>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</si>
  <si>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</si>
  <si>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</si>
  <si>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</si>
  <si>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</si>
  <si>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</si>
  <si>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</si>
  <si>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</si>
  <si>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</si>
  <si>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</si>
  <si>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</si>
  <si>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</si>
  <si>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</si>
  <si>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</si>
  <si>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</si>
  <si>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</si>
  <si>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</si>
  <si>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</si>
  <si>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</si>
  <si>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</si>
  <si>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</si>
  <si>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</si>
  <si>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</si>
  <si>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</si>
  <si>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</si>
  <si>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</si>
  <si>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</si>
  <si>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</si>
  <si>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</si>
  <si>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</si>
  <si>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</si>
  <si>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</si>
  <si>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</si>
  <si>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</si>
  <si>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</si>
  <si>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</si>
  <si>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</si>
  <si>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</si>
  <si>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</si>
  <si>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</si>
  <si>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</si>
  <si>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</si>
  <si>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</si>
  <si>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</si>
  <si>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</si>
  <si>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</si>
  <si>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</si>
  <si>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</si>
  <si>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</si>
  <si>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</si>
  <si>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</si>
  <si>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</si>
  <si>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</si>
  <si>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</si>
  <si>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</si>
  <si>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</si>
  <si>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</si>
  <si>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</si>
  <si>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</si>
  <si>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</si>
  <si>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</si>
  <si>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</si>
  <si>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</si>
  <si>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</si>
  <si>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</si>
  <si>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</si>
  <si>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</si>
  <si>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</si>
  <si>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</si>
  <si>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</si>
  <si>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</si>
  <si>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</si>
  <si>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</si>
  <si>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</si>
  <si>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</si>
  <si>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</si>
  <si>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</si>
  <si>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</si>
  <si>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</si>
  <si>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</si>
  <si>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</si>
  <si>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</si>
  <si>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</si>
  <si>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</si>
  <si>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</si>
  <si>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</si>
  <si>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</si>
  <si>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</si>
  <si>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</si>
  <si>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</si>
  <si>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</si>
  <si>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</si>
  <si>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</si>
  <si>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</si>
  <si>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</si>
  <si>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</si>
  <si>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</si>
  <si>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</si>
  <si>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</si>
  <si>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</si>
  <si>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</si>
  <si>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</si>
  <si>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</si>
  <si>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</si>
  <si>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</si>
  <si>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</si>
  <si>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</si>
  <si>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</si>
  <si>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</si>
  <si>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</si>
  <si>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</si>
  <si>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</si>
  <si>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</si>
  <si>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</si>
  <si>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</si>
  <si>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</si>
  <si>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</si>
  <si>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</si>
  <si>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</si>
  <si>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</si>
  <si>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</si>
  <si>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</si>
  <si>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</si>
  <si>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</si>
  <si>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</si>
  <si>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</si>
  <si>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</si>
  <si>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</si>
  <si>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</si>
  <si>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</si>
  <si>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</si>
  <si>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</si>
  <si>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</si>
  <si>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</si>
  <si>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</si>
  <si>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</si>
  <si>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</si>
  <si>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</si>
  <si>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</si>
  <si>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</si>
  <si>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</si>
  <si>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</si>
  <si>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</si>
  <si>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</si>
  <si>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</si>
  <si>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</si>
  <si>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</si>
  <si>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</si>
  <si>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</si>
  <si>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</si>
  <si>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</si>
  <si>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</si>
  <si>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</si>
  <si>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</si>
  <si>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</si>
  <si>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</si>
  <si>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</si>
  <si>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</si>
  <si>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</si>
  <si>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</si>
  <si>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</si>
  <si>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</si>
  <si>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</si>
  <si>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</si>
  <si>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</si>
  <si>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</si>
  <si>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</si>
  <si>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</si>
  <si>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</si>
  <si>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</si>
  <si>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</si>
  <si>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</si>
  <si>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</si>
  <si>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</si>
  <si>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</si>
  <si>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</si>
  <si>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</si>
  <si>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</si>
  <si>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</si>
  <si>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</si>
  <si>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</si>
  <si>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</si>
  <si>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</si>
  <si>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</si>
  <si>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</si>
  <si>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</si>
  <si>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</si>
  <si>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</si>
  <si>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</si>
  <si>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</si>
  <si>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</si>
  <si>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</si>
  <si>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</si>
  <si>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</si>
  <si>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</si>
  <si>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</si>
  <si>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</si>
  <si>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</si>
  <si>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</si>
  <si>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</si>
  <si>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</si>
  <si>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</si>
  <si>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</si>
  <si>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</si>
  <si>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</si>
  <si>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</si>
  <si>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</si>
  <si>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</si>
  <si>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</si>
  <si>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</si>
  <si>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</si>
  <si>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</si>
  <si>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</si>
  <si>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</si>
  <si>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</si>
  <si>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</si>
  <si>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</si>
  <si>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</si>
  <si>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</si>
  <si>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</si>
  <si>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</si>
  <si>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</si>
  <si>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</si>
  <si>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</si>
  <si>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</si>
  <si>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</si>
  <si>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</si>
  <si>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</si>
  <si>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</si>
  <si>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</si>
  <si>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</si>
  <si>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</si>
  <si>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</si>
  <si>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</si>
  <si>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</si>
  <si>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</si>
  <si>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</si>
  <si>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</si>
  <si>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</si>
  <si>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</si>
  <si>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</si>
  <si>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</si>
  <si>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</si>
  <si>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</si>
  <si>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</si>
  <si>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</si>
  <si>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</si>
  <si>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</si>
  <si>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</si>
  <si>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</si>
  <si>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</si>
  <si>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</si>
  <si>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</si>
  <si>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</si>
  <si>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</si>
  <si>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</si>
  <si>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</si>
  <si>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</si>
  <si>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</si>
  <si>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</si>
  <si>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</si>
  <si>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</si>
  <si>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</si>
  <si>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</si>
  <si>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</si>
  <si>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</si>
  <si>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</si>
  <si>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</si>
  <si>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</si>
  <si>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</si>
  <si>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</si>
  <si>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</si>
  <si>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</si>
  <si>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</si>
  <si>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</si>
  <si>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</si>
  <si>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</si>
  <si>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</si>
  <si>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</si>
  <si>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</si>
  <si>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</si>
  <si>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</si>
  <si>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</si>
  <si>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</si>
  <si>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</si>
  <si>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</si>
  <si>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</si>
  <si>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</si>
  <si>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</si>
  <si>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</si>
  <si>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</si>
  <si>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</si>
  <si>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</si>
  <si>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</si>
  <si>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</si>
  <si>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</si>
  <si>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</si>
  <si>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</si>
  <si>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</si>
  <si>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</si>
  <si>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</si>
  <si>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</si>
  <si>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</si>
  <si>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</si>
  <si>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</si>
  <si>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</si>
  <si>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</si>
  <si>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</si>
  <si>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</si>
  <si>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</si>
  <si>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</si>
  <si>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</si>
  <si>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</si>
  <si>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</si>
  <si>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</si>
  <si>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</si>
  <si>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</si>
  <si>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</si>
  <si>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</si>
  <si>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</si>
  <si>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</si>
  <si>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</si>
  <si>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</si>
  <si>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</si>
  <si>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</si>
  <si>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</si>
  <si>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</si>
  <si>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</si>
  <si>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</si>
  <si>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</si>
  <si>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</si>
  <si>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</si>
  <si>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</si>
  <si>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</si>
  <si>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</si>
  <si>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</si>
  <si>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</si>
  <si>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</si>
  <si>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</si>
  <si>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</si>
  <si>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</si>
  <si>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</si>
  <si>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</si>
  <si>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</si>
  <si>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</si>
  <si>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</si>
  <si>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</si>
  <si>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</si>
  <si>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</si>
  <si>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</si>
  <si>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</si>
  <si>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</si>
  <si>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</si>
  <si>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</si>
  <si>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</si>
  <si>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</si>
  <si>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</si>
  <si>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</si>
  <si>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</si>
  <si>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</si>
  <si>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</si>
  <si>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</si>
  <si>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</si>
  <si>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</si>
  <si>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</si>
  <si>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</si>
  <si>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</si>
  <si>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</si>
  <si>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</si>
  <si>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</si>
  <si>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</si>
  <si>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</si>
  <si>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</si>
  <si>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</si>
  <si>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</si>
  <si>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</si>
  <si>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</si>
  <si>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</si>
  <si>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</si>
  <si>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</si>
  <si>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</si>
  <si>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</si>
  <si>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</si>
  <si>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</si>
  <si>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</si>
  <si>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</si>
  <si>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</si>
  <si>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</si>
  <si>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</si>
  <si>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</si>
  <si>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</si>
  <si>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</si>
  <si>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</si>
  <si>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</si>
  <si>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</si>
  <si>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</si>
  <si>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</si>
  <si>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</si>
  <si>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</si>
  <si>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</si>
  <si>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</si>
  <si>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</si>
  <si>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</si>
  <si>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</si>
  <si>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</si>
  <si>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</si>
  <si>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</si>
  <si>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</si>
  <si>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</si>
  <si>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</si>
  <si>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</si>
  <si>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</si>
  <si>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</si>
  <si>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</si>
  <si>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</si>
  <si>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</si>
  <si>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</si>
  <si>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</si>
  <si>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</si>
  <si>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</si>
  <si>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</si>
  <si>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</si>
  <si>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</si>
  <si>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</si>
  <si>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</si>
  <si>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</si>
  <si>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</si>
  <si>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</si>
  <si>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</si>
  <si>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</si>
  <si>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</si>
  <si>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</si>
  <si>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</si>
  <si>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</si>
  <si>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</si>
  <si>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</si>
  <si>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</si>
  <si>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</si>
  <si>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</si>
  <si>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</si>
  <si>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</si>
  <si>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</si>
  <si>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</si>
  <si>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</si>
  <si>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</si>
  <si>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</si>
  <si>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</si>
  <si>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</si>
  <si>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</si>
  <si>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</si>
  <si>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</si>
  <si>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</si>
  <si>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</si>
  <si>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</si>
  <si>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</si>
  <si>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</si>
  <si>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</si>
  <si>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</si>
  <si>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</si>
  <si>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</si>
  <si>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</si>
  <si>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</si>
  <si>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</si>
  <si>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</si>
  <si>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</si>
  <si>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</si>
  <si>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</si>
  <si>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</si>
  <si>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</si>
  <si>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</si>
  <si>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</si>
  <si>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</si>
  <si>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</si>
  <si>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</si>
  <si>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</si>
  <si>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</si>
  <si>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</si>
  <si>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</si>
  <si>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</si>
  <si>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</si>
  <si>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</si>
  <si>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</si>
  <si>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</si>
  <si>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</si>
  <si>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</si>
  <si>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</si>
  <si>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</si>
  <si>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</si>
  <si>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</si>
  <si>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</si>
  <si>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</si>
  <si>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</si>
  <si>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</si>
  <si>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</si>
  <si>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</si>
  <si>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</si>
  <si>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</si>
  <si>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</si>
  <si>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</si>
  <si>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</si>
  <si>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</si>
  <si>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</si>
  <si>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</si>
  <si>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</si>
  <si>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</si>
  <si>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</si>
  <si>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</si>
  <si>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</si>
  <si>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</si>
  <si>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</si>
  <si>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</si>
  <si>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</si>
  <si>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</si>
  <si>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</si>
  <si>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</si>
  <si>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</si>
  <si>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</si>
  <si>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</si>
  <si>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</si>
  <si>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</si>
  <si>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</si>
  <si>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</si>
  <si>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</si>
  <si>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</si>
  <si>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</si>
  <si>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</si>
  <si>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</si>
  <si>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</si>
  <si>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</si>
  <si>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</si>
  <si>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</si>
  <si>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</si>
  <si>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</si>
  <si>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</si>
  <si>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</si>
  <si>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</si>
  <si>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</si>
  <si>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</si>
  <si>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</si>
  <si>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</si>
  <si>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</si>
  <si>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</si>
  <si>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</si>
  <si>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</si>
  <si>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</si>
  <si>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</si>
  <si>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</si>
  <si>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</si>
  <si>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</si>
  <si>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</si>
  <si>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</si>
  <si>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</si>
  <si>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</si>
  <si>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</si>
  <si>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</si>
  <si>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</si>
  <si>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</si>
  <si>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</si>
  <si>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</si>
  <si>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</si>
  <si>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</si>
  <si>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</si>
  <si>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</si>
  <si>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</si>
  <si>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</si>
  <si>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</si>
  <si>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</si>
  <si>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</si>
  <si>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</si>
  <si>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</si>
  <si>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</si>
  <si>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</si>
  <si>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</si>
  <si>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</si>
  <si>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</si>
  <si>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</si>
  <si>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</si>
  <si>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</si>
  <si>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</si>
  <si>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</si>
  <si>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</si>
  <si>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</si>
  <si>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</si>
  <si>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</si>
  <si>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</si>
  <si>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</si>
  <si>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</si>
  <si>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</si>
  <si>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</si>
  <si>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</si>
  <si>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</si>
  <si>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</si>
  <si>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</si>
  <si>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</si>
  <si>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</si>
  <si>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</si>
  <si>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</si>
  <si>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</si>
  <si>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</si>
  <si>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</si>
  <si>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</si>
  <si>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</si>
  <si>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</si>
  <si>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</si>
  <si>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</si>
  <si>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</si>
  <si>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</si>
  <si>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</si>
  <si>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</si>
  <si>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</si>
  <si>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</si>
  <si>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</si>
  <si>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</si>
  <si>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</si>
  <si>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</si>
  <si>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</si>
  <si>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</si>
  <si>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</si>
  <si>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</si>
  <si>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</si>
  <si>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</si>
  <si>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</si>
  <si>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</si>
  <si>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</si>
  <si>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</si>
  <si>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</si>
  <si>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</si>
  <si>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</si>
  <si>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</si>
  <si>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</si>
  <si>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</si>
  <si>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</si>
  <si>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</si>
  <si>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</si>
  <si>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</si>
  <si>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</si>
  <si>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</si>
  <si>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</si>
  <si>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</si>
  <si>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</si>
  <si>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</si>
  <si>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</si>
  <si>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</si>
  <si>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</si>
  <si>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</si>
  <si>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</si>
  <si>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</si>
  <si>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</si>
  <si>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</si>
  <si>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</si>
  <si>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</si>
  <si>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</si>
  <si>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</si>
  <si>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</si>
  <si>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</si>
  <si>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</si>
  <si>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</si>
  <si>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</si>
  <si>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</si>
  <si>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</si>
  <si>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</si>
  <si>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</si>
  <si>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</si>
  <si>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</si>
  <si>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</si>
  <si>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</si>
  <si>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</si>
  <si>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</si>
  <si>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</si>
  <si>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</si>
  <si>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</si>
  <si>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</si>
  <si>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</si>
  <si>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</si>
  <si>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</si>
  <si>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</si>
  <si>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</si>
  <si>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</si>
  <si>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</si>
  <si>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</si>
  <si>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</si>
  <si>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</si>
  <si>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</si>
  <si>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</si>
  <si>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</si>
  <si>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</si>
  <si>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</si>
  <si>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</si>
  <si>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</si>
  <si>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</si>
  <si>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</si>
  <si>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</si>
  <si>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</si>
  <si>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</si>
  <si>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</si>
  <si>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</si>
  <si>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</si>
  <si>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</si>
  <si>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Team phone OOS may be at site TS</t>
  </si>
  <si>
    <t>PCM-20251103-00001251</t>
  </si>
  <si>
    <t>ETA 60 min</t>
  </si>
  <si>
    <t>No PCM</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</si>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</sst>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F7" sqref="F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301.70820578703569</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3.2939583332336042E-2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45964.656631712962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45964.656631712962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45964.656631712962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45964.656631712962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45964.656631712962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45964.656631712962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45964.656631712962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45964.656631712962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45964.656631712962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45964.656631712962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45964.656631712962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45964.656631712962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45964.656631712962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45964.656631712962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45964.656631712962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45964.656631712962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45964.656631712962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45964.656631712962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45964.656631712962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45964.656631712962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45964.656631712962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45964.656631712962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45964.656631712962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45964.656631712962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45964.656631712962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45964.656631712962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45964.656631712962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45964.656631712962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45964.656631712962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45964.656631712962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45964.656631712962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45964.656631712962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45964.656631712962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45964.656631712962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45964.656631712962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45964.656631712962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45964.656631712962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45964.656631712962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45964.656631712962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45964.656631712962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45964.656631712962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45964.656631712962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45964.656631712962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45964.656631712962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45964.656631712962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45964.656631712962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45964.656631712962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45964.656631712962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45964.656631712962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45964.656631712962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45964.656631712962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45964.656631712962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45964.656631712962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45964.656631712962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45964.656631712962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45964.656631712962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45964.656631712962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45964.656631712962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45964.656631712962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45964.656631712962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45964.656631712962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45964.656631712962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45964.656631712962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45964.656631712962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45964.656631712962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45964.656631712962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45964.656631712962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45964.656631712962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45964.656631712962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45964.656631712962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45964.656631712962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45964.656631712962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45964.656631712962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45964.656631712962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45964.656631712962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45964.656631712962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45964.656631712962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45964.656631712962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45964.656631712962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45964.656631712962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45964.656631712962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45964.656631712962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45964.656631712962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45964.656631712962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45964.656631712962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45964.656631712962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45964.656631712962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45964.656631712962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45964.656631712962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45964.656631712962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45964.656631712962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45964.656631712962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45964.656631712962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45964.656631712962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45964.656631712962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45964.656631712962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45964.656631712962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45964.656631712962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45964.656631712962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45964.656631712962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45964.656631712962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45964.656631712962</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45964.656631712962</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3D4338FE-8EF5-4EA0-A39D-14731CEEDEA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139.65679375000036</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5.9145483796310145</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2</v>
      </c>
      <c r="D5" s="18" t="s">
        <v>38840</v>
      </c>
      <c r="E5" s="113" t="s">
        <v>39021</v>
      </c>
      <c r="F5" s="114">
        <v>45964.475532407407</v>
      </c>
      <c r="G5" s="115">
        <f ca="1">IFERROR(NOW()-F5,"-")</f>
        <v>0.181099305555108</v>
      </c>
      <c r="H5" s="114" t="s">
        <v>39111</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6</v>
      </c>
      <c r="D6" s="18" t="s">
        <v>26182</v>
      </c>
      <c r="E6" s="113" t="s">
        <v>39103</v>
      </c>
      <c r="F6" s="114">
        <v>45964.631504629629</v>
      </c>
      <c r="G6" s="115">
        <f ca="1">IFERROR(NOW()-F6,"-")</f>
        <v>2.5127083332336042E-2</v>
      </c>
      <c r="H6" s="114">
        <v>45964.625393518516</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20865</v>
      </c>
      <c r="E7" s="113" t="s">
        <v>39021</v>
      </c>
      <c r="F7" s="114"/>
      <c r="G7" s="115">
        <f ca="1">IFERROR(NOW()-F7,"-")</f>
        <v>45964.656631712962</v>
      </c>
      <c r="H7" s="114">
        <v>45964.630752314813</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45964.656631712962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45964.656631712962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45964.656631712962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45964.656631712962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45964.656631712962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45964.656631712962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45964.656631712962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45964.656631712962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45964.656631712962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45964.656631712962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45964.656631712962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45964.656631712962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45964.656631712962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45964.656631712962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45964.656631712962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45964.656631712962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45964.656631712962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45964.656631712962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45964.656631712962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45964.656631712962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45964.656631712962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45964.656631712962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45964.656631712962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45964.656631712962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45964.656631712962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45964.656631712962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45964.656631712962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45964.656631712962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45964.656631712962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45964.656631712962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45964.656631712962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45964.656631712962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45964.656631712962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45964.656631712962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45964.656631712962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45964.656631712962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45964.656631712962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45964.656631712962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45964.656631712962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45964.656631712962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45964.656631712962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45964.656631712962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45964.656631712962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45964.656631712962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45964.656631712962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45964.656631712962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45964.656631712962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45964.656631712962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45964.656631712962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45964.656631712962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45964.656631712962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45964.656631712962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45964.656631712962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45964.656631712962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45964.656631712962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45964.656631712962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45964.656631712962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45964.656631712962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45964.656631712962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45964.656631712962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45964.656631712962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45964.656631712962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45964.656631712962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45964.656631712962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45964.656631712962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45964.656631712962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45964.656631712962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45964.656631712962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45964.656631712962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45964.656631712962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45964.656631712962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45964.656631712962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45964.656631712962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45964.656631712962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45964.656631712962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45964.656631712962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45964.656631712962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45964.656631712962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45964.656631712962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45964.656631712962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45964.656631712962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45964.656631712962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45964.656631712962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45964.656631712962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45964.656631712962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45964.656631712962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45964.656631712962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45964.656631712962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45964.656631712962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45964.656631712962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45964.656631712962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45964.656631712962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45964.656631712962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45964.656631712962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45964.656631712962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45964.656631712962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45964.656631712962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45964.656631712962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45964.656631712962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45964.656631712962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45964.656631712962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45964.656631712962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45964.656631712962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45964.656631712962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45964.656631712962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45964.656631712962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45964.656631712962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45964.656631712962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45964.656631712962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45964.656631712962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45964.656631712962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45964.656631712962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45964.656631712962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45964.656631712962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45964.656631712962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45964.656631712962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45964.656631712962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45964.656631712962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45964.656631712962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45964.656631712962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45964.656631712962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45964.656631712962</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19361</v>
      </c>
      <c r="E2" s="18" t="s">
        <v>39021</v>
      </c>
      <c r="F2" s="22">
        <v>45964.567245370374</v>
      </c>
      <c r="G2" s="21">
        <f t="shared" ref="G2:G32" ca="1" si="0">IFERROR(NOW()-F2,"-")</f>
        <v>8.9386342588113621E-2</v>
      </c>
      <c r="H2" s="22">
        <v>45964.562164351853</v>
      </c>
      <c r="I2" s="19" t="str">
        <f>IFERROR(VLOOKUP(D2,DB!A:F,6,0),"")</f>
        <v>SCECO</v>
      </c>
      <c r="J2" s="18" t="str">
        <f>IFERROR(VLOOKUP(D2,DB!A:G,7,0),"")</f>
        <v>Dead</v>
      </c>
      <c r="K2" s="46" t="s">
        <v>39117</v>
      </c>
      <c r="L2" s="23" t="str">
        <f>IFERROR(VLOOKUP(D2,DB!A:I,9,0),"")</f>
        <v>Latis</v>
      </c>
    </row>
    <row r="3" spans="1:13" ht="15" customHeight="1">
      <c r="A3" s="19"/>
      <c r="B3" s="62" t="str">
        <f>IFERROR(VLOOKUP(D3,DB!A:K,11,0),"")</f>
        <v/>
      </c>
      <c r="C3" s="18"/>
      <c r="D3" s="18"/>
      <c r="E3" s="18"/>
      <c r="F3" s="20"/>
      <c r="G3" s="21">
        <f t="shared" ca="1" si="0"/>
        <v>45964.656631712962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45964.656631712962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45964.656631712962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45964.656631712962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45964.656631712962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45964.656631712962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45964.656631712962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45964.656631712962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45964.656631712962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45964.656631712962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45964.656631712962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45964.656631712962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45964.656631712962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45964.656631712962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45964.656631712962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45964.656631712962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45964.656631712962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45964.656631712962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45964.656631712962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45964.656631712962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45964.656631712962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45964.656631712962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45964.656631712962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45964.656631712962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45964.656631712962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45964.656631712962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45964.656631712962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45964.656631712962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45964.656631712962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45964.656631712962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45964.656631712962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45964.656631712962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45964.656631712962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45964.656631712962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45964.656631712962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45964.656631712962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45964.656631712962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45964.656631712962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45964.656631712962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45964.656631712962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45964.656631712962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45964.656631712962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45964.656631712962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45964.656631712962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45964.656631712962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45964.656631712962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45964.656631712962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45964.656631712962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45964.656631712962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45964.656631712962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45964.656631712962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45964.656631712962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45964.656631712962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45964.656631712962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45964.656631712962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45964.656631712962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45964.656631712962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45964.656631712962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45964.656631712962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45964.656631712962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45964.656631712962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45964.656631712962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45964.656631712962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45964.656631712962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45964.656631712962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45964.656631712962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45964.656631712962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45964.656631712962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45964.656631712962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45964.656631712962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45964.656631712962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45964.656631712962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45964.656631712962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45964.656631712962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45964.656631712962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45964.656631712962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45964.656631712962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45964.656631712962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45964.656631712962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45964.656631712962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45964.656631712962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45964.656631712962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45964.656631712962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45964.656631712962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45964.656631712962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45964.656631712962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45964.656631712962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45964.656631712962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45964.656631712962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45964.656631712962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45964.656631712962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45964.656631712962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45964.656631712962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45964.656631712962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45964.656631712962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45964.656631712962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45964.656631712962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45964.656631712962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45964.656631712962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45964.656631712962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45964.656631712962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45964.656631712962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45964.656631712962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45964.656631712962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45964.656631712962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45964.656631712962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45964.656631712962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45964.656631712962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45964.656631712962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45964.656631712962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45964.656631712962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45964.656631712962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45964.656631712962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45964.656631712962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45964.656631712962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45964.656631712962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45964.656631712962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45964.656631712962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45964.656631712962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45964.656631712962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45964.656631712962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45964.656631712962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45964.656631712962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45964.656631712962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45964.656631712962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45964.656631712962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45964.656631712962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45964.656631712962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45964.656631712962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45964.656631712962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45964.656631712962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45964.656631712962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45964.656631712962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45964.656631712962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45964.656631712962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45964.656631712962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45964.656631712962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45964.656631712962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45964.656631712962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45964.656631712962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45964.656631712962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45964.656631712962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45964.656631712962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45964.656631712962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45964.656631712962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45964.656631712962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45964.656631712962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45964.656631712962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45964.656631712962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45964.656631712962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45964.656631712962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45964.656631712962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45964.656631712962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45964.656631712962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45964.656631712962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45964.656631712962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45964.656631712962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45964.656631712962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45964.656631712962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45964.656631712962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45964.656631712962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45964.656631712962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45964.656631712962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45964.656631712962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45964.656631712962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45964.656631712962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45964.656631712962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45964.656631712962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45964.656631712962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45964.656631712962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45964.656631712962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45964.656631712962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45964.656631712962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45964.656631712962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45964.656631712962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45964.656631712962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45964.656631712962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45964.656631712962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45964.656631712962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45964.656631712962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45964.656631712962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45964.656631712962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45964.656631712962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45964.656631712962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45964.656631712962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45964.656631712962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45964.656631712962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45964.656631712962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45964.656631712962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45964.656631712962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45964.656631712962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45964.656631712962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45964.656631712962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45964.656631712962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45964.656631712962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45964.656631712962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45964.656631712962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45964.656631712962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45964.656631712962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45964.656631712962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45964.656631712962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45964.656631712962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45964.656631712962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45964.656631712962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45964.656631712962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45964.656631712962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45964.656631712962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45964.656631712962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45964.656631712962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45964.656631712962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45964.656631712962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45964.656631712962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45964.656631712962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45964.656631712962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45964.656631712962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45964.656631712962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45964.656631712962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45964.656631712962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45964.656631712962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45964.656631712962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45964.656631712962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45964.656631712962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45964.656631712962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45964.656631712962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45964.656631712962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45964.656631712962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45964.656631712962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45964.656631712962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45964.656631712962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45964.656631712962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45964.656631712962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45964.656631712962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45964.656631712962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45964.656631712962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45964.656631712962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45964.656631712962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45964.656631712962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45964.656631712962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45964.656631712962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45964.656631712962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45964.656631712962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45964.656631712962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45964.656631712962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45964.656631712962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45964.656631712962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45964.656631712962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45964.656631712962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45964.656631712962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45964.656631712962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45964.656631712962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45964.656631712962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45964.656631712962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45964.656631712962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45964.656631712962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45964.656631712962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45964.656631712962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45964.656631712962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45964.656631712962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45964.656631712962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45964.656631712962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45964.656631712962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45964.656631712962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45964.656631712962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45964.656631712962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45964.656631712962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45964.656631712962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45964.656631712962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45964.656631712962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45964.656631712962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45964.656631712962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45964.656631712962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45964.656631712962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45964.656631712962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45964.656631712962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45964.656631712962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45964.656631712962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45964.656631712962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45964.656631712962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45964.656631712962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45964.656631712962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45964.656631712962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45964.656631712962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45964.656631712962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45964.656631712962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45964.656631712962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45964.656631712962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45964.656631712962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45964.656631712962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45964.656631712962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45964.656631712962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45964.656631712962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45964.656631712962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45964.656631712962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45964.656631712962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45964.656631712962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45964.656631712962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45964.656631712962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45964.656631712962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45964.656631712962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45964.656631712962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45964.656631712962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45964.656631712962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45964.656631712962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45964.656631712962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45964.656631712962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45964.656631712962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45964.656631712962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45964.656631712962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45964.656631712962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45964.656631712962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45964.656631712962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45964.656631712962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45964.656631712962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45964.656631712962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45964.656631712962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45964.656631712962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45964.656631712962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45964.656631712962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45964.656631712962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45964.656631712962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45964.656631712962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45964.656631712962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45964.656631712962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45964.656631712962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45964.656631712962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45964.656631712962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45964.656631712962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45964.656631712962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45964.656631712962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45964.656631712962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45964.656631712962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45964.656631712962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45964.656631712962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45964.656631712962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45964.656631712962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45964.656631712962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45964.656631712962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45964.656631712962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45964.656631712962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45964.656631712962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45964.656631712962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45964.656631712962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45964.656631712962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45964.656631712962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45964.656631712962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45964.656631712962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45964.656631712962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45964.656631712962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45964.656631712962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45964.656631712962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45964.656631712962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45964.656631712962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45964.656631712962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45964.656631712962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45964.656631712962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45964.656631712962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45964.656631712962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45964.656631712962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45964.656631712962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45964.656631712962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45964.656631712962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45964.656631712962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45964.656631712962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45964.656631712962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45964.656631712962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45964.656631712962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45964.656631712962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45964.656631712962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45964.656631712962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45964.656631712962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45964.656631712962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45964.656631712962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45964.656631712962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45964.656631712962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45964.656631712962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45964.656631712962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45964.656631712962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45964.656631712962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45964.656631712962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45964.656631712962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45964.656631712962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45964.656631712962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45964.656631712962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45964.656631712962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45964.656631712962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45964.656631712962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45964.656631712962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45964.656631712962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45964.656631712962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45964.656631712962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45964.656631712962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45964.656631712962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45964.656631712962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45964.656631712962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45964.656631712962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45964.656631712962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45964.656631712962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45964.656631712962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45964.656631712962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45964.656631712962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45964.656631712962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45964.656631712962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45964.656631712962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45964.656631712962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45964.656631712962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45964.656631712962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45964.656631712962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45964.656631712962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45964.656631712962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45964.656631712962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45964.656631712962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45964.656631712962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45964.656631712962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45964.656631712962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45964.656631712962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45964.656631712962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45964.656631712962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45964.656631712962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45964.656631712962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45964.656631712962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45964.656631712962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45964.656631712962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45964.656631712962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45964.656631712962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45964.656631712962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45964.656631712962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45964.656631712962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45964.656631712962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45964.656631712962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45964.656631712962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45964.656631712962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45964.656631712962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45964.656631712962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45964.656631712962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45964.656631712962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45964.656631712962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45964.656631712962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45964.656631712962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45964.656631712962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45964.656631712962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45964.656631712962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45964.656631712962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45964.656631712962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45964.656631712962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45964.656631712962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45964.656631712962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45964.656631712962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45964.656631712962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45964.656631712962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45964.656631712962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45964.656631712962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45964.656631712962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45964.656631712962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45964.656631712962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45964.656631712962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45964.656631712962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45964.656631712962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45964.656631712962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45964.656631712962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45964.656631712962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45964.656631712962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45964.656631712962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45964.656631712962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45964.656631712962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45964.656631712962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45964.656631712962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45964.656631712962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45964.656631712962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45964.656631712962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45964.656631712962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45964.656631712962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45964.656631712962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45964.656631712962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45964.656631712962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45964.656631712962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45964.656631712962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45964.656631712962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45964.656631712962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45964.656631712962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45964.656631712962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45964.656631712962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45964.656631712962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45964.656631712962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45964.656631712962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45964.656631712962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45964.656631712962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45964.656631712962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45964.656631712962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45964.656631712962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45964.656631712962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45964.656631712962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45964.656631712962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45964.656631712962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45964.656631712962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45964.656631712962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45964.656631712962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45964.656631712962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45964.656631712962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45964.656631712962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45964.656631712962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45964.656631712962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45964.656631712962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45964.656631712962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45964.656631712962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45964.656631712962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45964.656631712962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45964.656631712962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45964.656631712962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45964.656631712962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45964.656631712962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45964.656631712962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45964.656631712962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45964.656631712962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45964.656631712962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45964.656631712962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45964.656631712962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45964.656631712962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45964.656631712962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45964.656631712962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45964.656631712962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45964.656631712962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45964.656631712962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45964.656631712962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45964.656631712962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45964.656631712962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45964.656631712962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45964.656631712962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45964.656631712962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45964.656631712962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45964.656631712962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45964.656631712962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45964.656631712962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45964.656631712962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45964.656631712962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45964.656631712962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45964.656631712962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45964.656631712962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45964.656631712962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45964.656631712962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45964.656631712962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45964.656631712962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45964.656631712962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45964.656631712962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45964.656631712962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45964.656631712962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45964.656631712962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45964.656631712962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45964.656631712962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45964.656631712962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45964.656631712962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45964.656631712962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45964.656631712962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45964.656631712962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45964.656631712962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45964.656631712962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45964.656631712962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45964.656631712962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45964.656631712962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45964.656631712962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45964.656631712962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45964.656631712962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45964.656631712962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45964.656631712962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45964.656631712962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45964.656631712962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45964.656631712962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45964.656631712962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45964.656631712962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45964.656631712962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45964.656631712962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45964.656631712962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45964.656631712962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45964.656631712962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45964.656631712962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45964.656631712962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45964.656631712962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45964.656631712962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45964.656631712962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45964.656631712962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45964.656631712962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45964.656631712962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45964.656631712962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45964.656631712962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45964.656631712962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45964.656631712962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45964.656631712962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45964.656631712962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45964.656631712962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45964.656631712962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45964.656631712962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45964.656631712962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45964.656631712962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45964.656631712962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45964.656631712962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45964.656631712962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45964.656631712962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45964.656631712962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45964.656631712962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45964.656631712962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45964.656631712962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45964.656631712962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45964.656631712962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45964.656631712962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45964.656631712962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45964.656631712962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45964.656631712962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45964.656631712962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45964.656631712962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45964.656631712962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45964.656631712962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45964.656631712962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45964.656631712962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45964.656631712962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45964.656631712962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45964.656631712962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45964.656631712962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45964.656631712962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45964.656631712962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45964.656631712962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45964.656631712962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45964.656631712962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45964.656631712962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45964.656631712962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45964.656631712962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45964.656631712962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45964.656631712962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45964.656631712962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45964.656631712962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45964.656631712962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45964.656631712962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45964.656631712962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45964.656631712962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45964.656631712962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45964.656631712962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45964.656631712962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45964.656631712962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45964.656631712962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45964.656631712962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45964.656631712962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45964.656631712962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45964.656631712962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45964.656631712962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45964.656631712962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45964.656631712962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45964.656631712962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45964.656631712962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45964.656631712962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45964.656631712962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45964.656631712962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45964.656631712962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45964.656631712962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45964.656631712962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45964.656631712962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45964.656631712962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45964.656631712962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45964.656631712962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45964.656631712962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45964.656631712962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45964.656631712962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45964.656631712962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45964.656631712962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45964.656631712962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45964.656631712962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45964.656631712962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45964.656631712962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45964.656631712962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45964.656631712962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45964.656631712962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45964.656631712962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45964.656631712962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45964.656631712962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45964.656631712962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45964.656631712962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45964.656631712962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45964.656631712962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45964.656631712962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45964.656631712962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45964.656631712962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45964.656631712962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45964.656631712962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45964.656631712962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45964.656631712962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45964.656631712962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45964.656631712962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45964.656631712962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45964.656631712962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45964.656631712962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45964.656631712962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45964.656631712962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45964.656631712962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45964.656631712962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45964.656631712962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45964.656631712962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45964.656631712962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45964.656631712962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45964.656631712962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45964.656631712962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45964.656631712962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45964.656631712962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45964.656631712962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45964.656631712962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45964.656631712962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45964.656631712962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45964.656631712962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45964.656631712962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45964.656631712962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45964.656631712962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45964.656631712962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45964.656631712962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45964.656631712962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45964.656631712962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45964.656631712962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45964.656631712962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45964.656631712962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45964.656631712962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45964.656631712962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45964.656631712962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45964.656631712962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45964.656631712962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45964.656631712962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45964.656631712962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45964.656631712962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45964.656631712962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45964.656631712962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45964.656631712962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45964.656631712962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45964.656631712962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45964.656631712962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45964.656631712962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45964.656631712962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45964.656631712962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45964.656631712962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45964.656631712962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45964.656631712962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45964.656631712962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45964.656631712962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45964.656631712962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45964.656631712962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45964.656631712962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45964.656631712962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45964.656631712962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45964.656631712962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45964.656631712962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45964.656631712962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45964.656631712962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45964.656631712962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45964.656631712962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45964.656631712962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45964.656631712962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45964.656631712962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45964.656631712962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45964.656631712962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45964.656631712962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45964.656631712962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45964.656631712962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45964.656631712962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45964.656631712962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45964.656631712962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45964.656631712962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45964.656631712962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45964.656631712962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45964.656631712962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45964.656631712962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45964.656631712962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45964.656631712962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45964.656631712962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45964.656631712962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45964.656631712962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45964.656631712962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45964.656631712962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45964.656631712962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45964.656631712962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45964.656631712962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45964.656631712962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45964.656631712962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45964.656631712962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45964.656631712962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45964.656631712962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45964.656631712962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45964.656631712962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45964.656631712962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45964.656631712962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45964.656631712962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45964.656631712962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45964.656631712962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45964.656631712962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45964.656631712962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45964.656631712962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45964.656631712962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45964.656631712962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45964.656631712962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45964.656631712962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45964.656631712962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45964.656631712962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45964.656631712962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45964.656631712962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45964.656631712962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45964.656631712962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45964.656631712962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45964.656631712962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45964.656631712962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45964.656631712962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45964.656631712962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45964.656631712962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45964.656631712962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45964.656631712962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45964.656631712962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45964.656631712962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45964.656631712962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45964.656631712962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45964.656631712962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45964.656631712962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45964.656631712962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45964.656631712962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45964.656631712962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45964.656631712962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45964.656631712962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45964.656631712962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45964.656631712962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45964.656631712962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45964.656631712962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45964.656631712962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45964.656631712962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45964.656631712962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45964.656631712962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45964.656631712962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45964.656631712962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45964.656631712962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45964.656631712962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45964.656631712962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45964.656631712962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45964.656631712962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45964.656631712962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45964.656631712962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45964.656631712962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45964.656631712962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45964.656631712962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45964.656631712962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45964.656631712962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45964.656631712962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45964.656631712962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45964.656631712962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45964.656631712962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45964.656631712962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45964.656631712962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45964.656631712962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45964.656631712962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45964.656631712962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45964.656631712962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45964.656631712962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45964.656631712962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45964.656631712962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45964.656631712962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45964.656631712962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45964.656631712962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45964.656631712962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45964.656631712962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45964.656631712962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45964.656631712962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45964.656631712962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45964.656631712962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45964.656631712962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45964.656631712962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45964.656631712962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45964.656631712962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45964.656631712962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45964.656631712962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45964.656631712962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45964.656631712962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45964.656631712962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45964.656631712962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45964.656631712962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45964.656631712962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45964.656631712962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45964.656631712962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45964.656631712962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45964.656631712962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45964.656631712962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45964.656631712962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45964.656631712962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45964.656631712962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45964.656631712962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45964.656631712962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45964.656631712962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45964.656631712962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45964.656631712962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45964.656631712962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45964.656631712962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45964.656631712962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45964.656631712962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45964.656631712962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45964.656631712962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45964.656631712962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45964.656631712962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45964.656631712962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45964.656631712962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45964.656631712962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45964.656631712962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45964.656631712962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45964.656631712962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45964.656631712962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45964.656631712962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45964.656631712962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45964.656631712962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45964.656631712962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45964.656631712962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45964.656631712962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45964.656631712962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45964.656631712962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45964.656631712962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45964.656631712962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45964.656631712962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45964.656631712962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45964.656631712962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45964.656631712962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45964.656631712962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45964.656631712962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45964.656631712962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45964.656631712962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45964.656631712962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45964.656631712962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45964.656631712962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45964.656631712962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45964.656631712962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45964.656631712962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45964.656631712962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45964.656631712962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45964.656631712962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45964.656631712962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45964.656631712962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45964.656631712962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45964.656631712962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45964.656631712962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45964.656631712962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45964.656631712962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45964.656631712962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45964.656631712962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45964.656631712962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45964.656631712962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45964.656631712962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45964.656631712962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45964.656631712962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45964.656631712962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45964.656631712962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45964.656631712962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45964.656631712962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45964.656631712962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45964.656631712962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45964.656631712962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45964.656631712962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45964.656631712962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45964.656631712962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45964.656631712962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45964.656631712962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45964.656631712962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45964.656631712962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45964.656631712962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45964.656631712962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45964.656631712962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45964.656631712962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45964.656631712962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45964.656631712962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45964.656631712962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45964.656631712962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45964.656631712962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45964.656631712962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45964.656631712962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45964.656631712962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45964.656631712962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45964.656631712962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45964.656631712962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45964.656631712962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45964.656631712962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45964.656631712962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45964.656631712962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45964.656631712962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45964.656631712962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45964.656631712962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45964.656631712962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45964.656631712962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45964.656631712962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45964.656631712962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45964.656631712962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45964.656631712962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45964.656631712962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45964.656631712962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45964.656631712962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45964.656631712962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45964.656631712962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45964.656631712962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45964.656631712962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45964.656631712962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45964.656631712962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45964.656631712962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45964.656631712962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45964.656631712962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45964.656631712962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45964.656631712962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45964.656631712962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45964.656631712962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45964.656631712962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45964.656631712962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45964.656631712962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45964.656631712962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45964.656631712962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45964.656631712962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45964.656631712962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45964.656631712962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45964.656631712962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45964.656631712962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45964.656631712962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45964.656631712962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45964.656631712962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45964.656631712962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45964.656631712962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45964.656631712962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45964.656631712962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45964.656631712962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45964.656631712962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45964.656631712962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45964.656631712962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45964.656631712962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45964.656631712962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45964.656631712962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45964.656631712962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45964.656631712962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45964.656631712962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45964.656631712962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45964.656631712962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45964.656631712962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45964.656631712962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45964.656631712962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45964.656631712962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45964.656631712962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45964.656631712962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45964.656631712962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45964.656631712962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45964.656631712962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45964.656631712962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45964.656631712962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45964.656631712962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45964.656631712962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45964.656631712962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45964.656631712962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45964.656631712962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45964.656631712962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45964.656631712962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45964.656631712962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45964.656631712962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45964.656631712962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45964.656631712962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45964.656631712962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45964.656631712962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45964.656631712962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45964.656631712962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45964.656631712962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45964.656631712962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45964.656631712962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45964.656631712962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45964.656631712962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45964.656631712962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45964.656631712962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45964.656631712962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45964.656631712962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45964.656631712962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45964.656631712962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45964.656631712962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45964.656631712962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45964.656631712962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29" sqref="D2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261.17591412036563</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0.15524282407568535</v>
      </c>
      <c r="H3" s="122">
        <v>45964.485972222225</v>
      </c>
      <c r="I3" s="118" t="str">
        <f>IFERROR(VLOOKUP(D3,DB!A:F,6,0),"")</f>
        <v>SCECO</v>
      </c>
      <c r="J3" s="118" t="str">
        <f>IFERROR(VLOOKUP(D3,DB!A:G,7,0),"")</f>
        <v>Vandalized</v>
      </c>
      <c r="K3" s="124" t="s">
        <v>39121</v>
      </c>
      <c r="L3" s="120" t="str">
        <f>IFERROR(VLOOKUP(D3,DB!A:I,9,0),"")</f>
        <v>Latis</v>
      </c>
    </row>
    <row r="4" spans="1:16" ht="15" customHeight="1">
      <c r="A4" s="118"/>
      <c r="B4" s="118" t="str">
        <f>IFERROR(VLOOKUP(D4,DB!A:K,11,0),"")</f>
        <v/>
      </c>
      <c r="C4" s="119"/>
      <c r="D4" s="93"/>
      <c r="E4" s="97"/>
      <c r="F4" s="122"/>
      <c r="G4" s="123">
        <f ca="1">IFERROR(NOW()-F4,"")</f>
        <v>45964.656631712962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45964.656631712962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45964.656631712962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45964.656631712962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45964.656631712962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45964.656631712962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45964.656631712962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45964.656631712962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45964.656631712962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45964.656631712962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45964.656631712962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45964.656631712962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45964.656631712962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45964.656631712962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45964.656631712962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45964.656631712962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45964.656631712962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45964.656631712962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45964.656631712962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45964.656631712962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45964.656631712962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45964.656631712962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45964.656631712962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45964.656631712962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t="s">
        <v>31770</v>
      </c>
      <c r="E28" s="121"/>
      <c r="F28" s="122"/>
      <c r="G28" s="123">
        <f ca="1">IFERROR(NOW()-F28,"")</f>
        <v>45964.656631712962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45964.656631712962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45964.656631712962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45964.656631712962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45964.656631712962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45964.656631712962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45964.656631712962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45964.656631712962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45964.656631712962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45964.656631712962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45964.656631712962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45964.656631712962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45964.656631712962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45964.656631712962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45964.656631712962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45964.656631712962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45964.656631712962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45964.656631712962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45964.656631712962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45964.656631712962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45964.656631712962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45964.656631712962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45964.656631712962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45964.656631712962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45964.656631712962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45964.656631712962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45964.656631712962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45964.656631712962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45964.656631712962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45964.656631712962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45964.656631712962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45964.656631712962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45964.656631712962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45964.656631712962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45964.656631712962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45964.656631712962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45964.656631712962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45964.656631712962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45964.656631712962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45964.656631712962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45964.656631712962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45964.656631712962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45964.656631712962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45964.656631712962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45964.656631712962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45964.656631712962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45964.656631712962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45964.656631712962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45964.656631712962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45964.656631712962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45964.656631712962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45964.656631712962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45964.656631712962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45964.656631712962</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45964.656631712962</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72.824571527773514</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39103</v>
      </c>
      <c r="F3" s="38">
        <v>45926.188877314817</v>
      </c>
      <c r="G3" s="143">
        <f t="shared" ref="G3" ca="1" si="0">IFERROR(NOW()-F3,"")</f>
        <v>38.467754398145189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39103</v>
      </c>
      <c r="F4" s="152">
        <v>45948.661111111112</v>
      </c>
      <c r="G4" s="153">
        <f ca="1">IFERROR(NOW()-F4,"")</f>
        <v>15.995520601849421</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4</v>
      </c>
      <c r="D5" s="151" t="s">
        <v>33427</v>
      </c>
      <c r="E5" s="151" t="s">
        <v>39021</v>
      </c>
      <c r="F5" s="152">
        <v>45964.61383101852</v>
      </c>
      <c r="G5" s="153">
        <f ca="1">IFERROR(NOW()-F5,"")</f>
        <v>4.2800694442121312E-2</v>
      </c>
      <c r="H5" s="152">
        <v>45964.592997685184</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v>1</v>
      </c>
      <c r="D6" s="151" t="s">
        <v>36997</v>
      </c>
      <c r="E6" s="151" t="s">
        <v>39021</v>
      </c>
      <c r="F6" s="152">
        <v>45964.641006944446</v>
      </c>
      <c r="G6" s="153">
        <f ca="1">IFERROR(NOW()-F6,"")</f>
        <v>1.5624768515408505E-2</v>
      </c>
      <c r="H6" s="152">
        <v>45964.635451388887</v>
      </c>
      <c r="I6" s="151" t="str">
        <f>IFERROR(VLOOKUP(D6,DB!A:F,6,0),"")</f>
        <v>Generator-SG</v>
      </c>
      <c r="J6" s="151" t="str">
        <f>IFERROR(VLOOKUP(D6,DB!A:G,7,0),"")</f>
        <v>Vandalized</v>
      </c>
      <c r="K6" s="151"/>
      <c r="L6" s="151" t="str">
        <f>IFERROR(VLOOKUP(D6,DB!A:I,9,0),"")</f>
        <v>Latis</v>
      </c>
    </row>
    <row r="7" spans="1:13" ht="15">
      <c r="A7" s="151"/>
      <c r="B7" s="151" t="str">
        <f>IFERROR(VLOOKUP(D7,DB!A:K,11,0),"")</f>
        <v/>
      </c>
      <c r="C7" s="151"/>
      <c r="D7" s="151"/>
      <c r="E7" s="151"/>
      <c r="F7" s="152"/>
      <c r="G7" s="153">
        <f ca="1">IFERROR(NOW()-F7,"")</f>
        <v>45964.656631712962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45964.656631712962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45964.656631712962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45964.656631712962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45964.656631712962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45964.656631712962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45964.656631712962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45964.656631712962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45964.656631712962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45964.656631712962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45964.656631712962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45964.656631712962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45964.656631712962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45964.656631712962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45964.656631712962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45964.656631712962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45964.656631712962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45964.656631712962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45964.656631712962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45964.656631712962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45964.656631712962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45964.656631712962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45964.656631712962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45964.656631712962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45964.656631712962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45964.656631712962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45964.656631712962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45964.656631712962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45964.656631712962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45964.656631712962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45964.656631712962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45964.656631712962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45964.656631712962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45964.656631712962</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45964.656631712962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45964.656631712962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45964.656631712962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45964.656631712962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45964.656631712962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45964.656631712962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45964.656631712962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45964.656631712962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45964.656631712962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45964.656631712962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45964.656631712962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45964.656631712962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45964.656631712962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45964.656631712962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45964.656631712962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45964.656631712962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45964.656631712962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45964.656631712962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45964.656631712962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45964.656631712962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45964.656631712962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45964.656631712962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45964.656631712962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45964.656631712962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45964.656631712962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45964.656631712962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45964.656631712962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45964.656631712962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45964.656631712962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45964.656631712962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45964.656631712962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45964.656631712962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45964.656631712962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45964.656631712962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45964.656631712962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45964.656631712962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45964.656631712962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45964.656631712962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45964.656631712962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45964.656631712962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45964.656631712962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45964.656631712962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45964.656631712962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45964.656631712962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45964.656631712962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45964.656631712962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45964.656631712962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45964.656631712962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45964.656631712962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45964.656631712962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45964.656631712962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45964.656631712962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45964.656631712962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45964.656631712962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45964.656631712962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45964.656631712962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45964.656631712962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45964.656631712962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45964.656631712962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45964.656631712962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45964.656631712962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45964.656631712962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45964.656631712962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45964.656631712962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45964.656631712962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45964.656631712962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45964.656631712962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45964.656631712962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45964.656631712962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45964.656631712962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45964.656631712962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45964.656631712962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45964.656631712962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45964.656631712962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45964.656631712962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45964.656631712962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45964.656631712962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45964.656631712962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45964.656631712962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45964.656631712962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45964.656631712962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45964.656631712962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45964.656631712962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45964.656631712962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45964.656631712962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45964.656631712962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45964.656631712962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45964.656631712962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45964.656631712962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45964.656631712962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45964.656631712962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45964.656631712962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45964.656631712962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45964.656631712962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45964.656631712962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45964.656631712962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45964.656631712962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45964.656631712962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45964.656631712962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45964.656631712962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45964.656631712962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45964.656631712962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45964.656631712962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45964.656631712962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45964.656631712962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45964.656631712962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45964.656631712962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45964.656631712962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45964.656631712962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45964.656631712962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45964.656631712962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45964.656631712962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45964.656631712962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45964.656631712962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45964.656631712962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45964.656631712962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45964.656631712962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45964.656631712962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45964.656631712962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45964.656631712962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45964.656631712962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45964.656631712962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45964.656631712962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45964.656631712962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45964.656631712962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45964.656631712962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45964.656631712962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45964.656631712962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45964.656631712962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45964.656631712962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45964.656631712962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45964.656631712962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45964.656631712962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45964.656631712962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45964.656631712962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45964.656631712962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45964.656631712962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45964.656631712962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45964.656631712962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45964.656631712962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45964.656631712962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45964.656631712962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45964.656631712962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45964.656631712962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45964.656631712962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45964.656631712962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45964.656631712962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45964.656631712962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45964.656631712962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45964.656631712962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45964.656631712962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45964.656631712962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45964.656631712962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45964.656631712962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45964.656631712962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45964.656631712962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45964.656631712962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45964.656631712962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45964.656631712962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45964.656631712962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45964.656631712962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45964.656631712962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45964.656631712962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45964.656631712962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45964.656631712962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45964.656631712962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45964.656631712962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45964.656631712962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45964.656631712962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45964.656631712962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45964.656631712962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45964.656631712962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45964.656631712962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45964.656631712962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45964.656631712962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45964.656631712962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45964.656631712962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45964.656631712962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45964.656631712962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45964.656631712962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45964.656631712962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45964.656631712962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45964.656631712962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45964.656631712962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45964.656631712962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45964.656631712962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45964.656631712962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45964.656631712962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45964.656631712962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45964.656631712962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45964.656631712962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45964.656631712962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45964.656631712962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45964.656631712962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45964.656631712962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45964.656631712962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45964.656631712962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45964.656631712962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45964.656631712962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45964.656631712962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45964.656631712962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45964.656631712962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45964.656631712962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45964.656631712962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45964.656631712962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45964.656631712962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45964.656631712962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45964.656631712962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45964.656631712962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45964.656631712962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45964.656631712962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45964.656631712962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45964.656631712962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45964.656631712962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45964.656631712962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45964.656631712962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45964.656631712962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45964.656631712962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45964.656631712962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45964.656631712962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45964.656631712962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45964.656631712962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45964.656631712962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45964.656631712962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45964.656631712962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45964.656631712962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45964.656631712962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45964.656631712962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45964.656631712962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45964.656631712962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45964.656631712962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45964.656631712962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45964.656631712962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45964.656631712962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45964.656631712962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45964.656631712962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45964.656631712962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45964.656631712962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45964.656631712962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45964.656631712962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45964.656631712962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45964.656631712962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45964.656631712962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45964.656631712962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45964.656631712962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45964.656631712962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45964.656631712962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45964.656631712962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45964.656631712962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45964.656631712962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45964.656631712962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45964.656631712962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45964.656631712962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45964.656631712962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45964.656631712962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45964.656631712962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45964.656631712962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45964.656631712962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45964.656631712962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45964.656631712962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45964.656631712962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45964.656631712962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45964.656631712962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45964.656631712962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45964.656631712962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45964.656631712962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45964.656631712962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45964.656631712962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45964.656631712962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45964.656631712962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45964.656631712962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45964.656631712962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45964.656631712962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45964.656631712962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45964.656631712962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45964.656631712962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45964.656631712962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45964.656631712962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45964.656631712962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45964.656631712962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45964.656631712962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45964.656631712962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45964.656631712962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45964.656631712962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45964.656631712962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45964.656631712962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45964.656631712962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45964.656631712962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45964.656631712962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45964.656631712962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45964.656631712962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45964.656631712962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45964.656631712962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45964.656631712962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45964.656631712962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45964.656631712962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45964.656631712962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45964.656631712962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45964.656631712962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45964.656631712962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45964.656631712962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45964.656631712962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45964.656631712962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45964.656631712962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45964.656631712962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45964.656631712962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45964.656631712962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45964.656631712962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45964.656631712962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45964.656631712962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45964.656631712962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45964.656631712962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45964.656631712962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45964.656631712962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45964.656631712962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45964.656631712962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45964.656631712962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45964.656631712962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45964.656631712962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45964.656631712962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45964.656631712962</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1" ht="15"/>
    <row r="1262" ht="15"/>
    <row r="1264" ht="15"/>
    <row r="1266"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29382</v>
      </c>
      <c r="E2" s="102" t="s">
        <v>39021</v>
      </c>
      <c r="F2" s="171">
        <v>45964.581122685187</v>
      </c>
      <c r="G2" s="115">
        <f t="shared" ref="G2:G13" ca="1" si="0">IFERROR(NOW()-F2,"-")</f>
        <v>7.5509027774387505E-2</v>
      </c>
      <c r="H2" s="171">
        <v>45964.575462962966</v>
      </c>
      <c r="I2" s="169" t="str">
        <f>IFERROR(VLOOKUP(D2,DB!A:F,6,0),"")</f>
        <v>SCECO</v>
      </c>
      <c r="J2" s="169" t="str">
        <f>IFERROR(VLOOKUP(D2,DB!A:G,7,0),"")</f>
        <v>Dead</v>
      </c>
      <c r="K2" s="172" t="s">
        <v>39132</v>
      </c>
      <c r="L2" s="173" t="str">
        <f>IFERROR(VLOOKUP(D2,DB!A:I,9,0),"")</f>
        <v>Latis</v>
      </c>
    </row>
    <row r="3" spans="1:16383" ht="31.5" customHeight="1">
      <c r="A3" s="168"/>
      <c r="B3" s="169" t="str">
        <f>IFERROR(VLOOKUP(D3,DB!A:K,11,0),"")</f>
        <v/>
      </c>
      <c r="C3" s="170"/>
      <c r="D3" s="169"/>
      <c r="E3" s="102"/>
      <c r="F3" s="171"/>
      <c r="G3" s="115">
        <f t="shared" ca="1" si="0"/>
        <v>45964.656631712962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45964.656631712962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45964.656631712962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45964.656631712962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45964.656631712962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45964.656631712962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45964.656631712962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45964.656631712962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45964.656631712962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45964.656631712962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45964.656631712962</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45964.656631712962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45964.656631712962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45964.656631712962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45964.656631712962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45964.656631712962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45964.656631712962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45964.656631712962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45964.656631712962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45964.656631712962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45964.656631712962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45964.656631712962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45964.656631712962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45964.656631712962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45964.656631712962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45964.656631712962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45964.656631712962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45964.656631712962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45964.656631712962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45964.656631712962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45964.656631712962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