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39" documentId="13_ncr:1_{F6CB121F-512D-4AA6-A0C1-0FB36C537598}" xr6:coauthVersionLast="47" xr6:coauthVersionMax="47" xr10:uidLastSave="{E78E03A5-C3F4-47C5-A783-428DBEC6F2EE}"/>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<sst xmlns="http://schemas.openxmlformats.org/spreadsheetml/2006/main" count="180275" uniqueCount="39122">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</sst>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302.30501076389191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45965.253436689818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45965.253436689818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45965.253436689818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45965.253436689818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45965.253436689818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45965.253436689818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45965.253436689818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45965.253436689818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45965.253436689818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45965.253436689818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45965.253436689818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45965.253436689818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45965.253436689818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45965.253436689818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45965.253436689818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45965.253436689818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45965.253436689818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45965.253436689818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45965.253436689818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45965.253436689818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45965.253436689818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45965.253436689818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45965.253436689818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45965.253436689818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45965.253436689818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45965.253436689818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45965.253436689818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45965.253436689818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45965.253436689818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45965.253436689818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45965.253436689818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45965.253436689818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45965.253436689818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45965.253436689818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45965.253436689818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45965.253436689818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45965.253436689818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45965.253436689818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45965.253436689818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45965.253436689818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45965.253436689818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45965.253436689818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45965.253436689818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45965.253436689818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45965.253436689818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45965.253436689818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45965.253436689818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45965.253436689818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45965.253436689818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45965.253436689818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45965.253436689818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45965.253436689818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45965.253436689818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45965.253436689818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45965.253436689818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45965.253436689818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45965.253436689818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45965.253436689818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45965.253436689818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45965.253436689818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45965.253436689818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45965.253436689818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45965.253436689818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45965.253436689818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45965.253436689818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45965.253436689818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45965.253436689818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45965.253436689818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45965.253436689818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45965.253436689818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45965.253436689818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45965.253436689818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45965.253436689818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45965.253436689818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45965.253436689818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45965.253436689818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45965.253436689818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45965.253436689818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45965.253436689818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45965.253436689818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45965.253436689818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45965.253436689818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45965.253436689818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45965.253436689818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45965.253436689818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45965.253436689818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45965.253436689818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45965.253436689818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45965.253436689818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45965.253436689818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45965.253436689818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45965.253436689818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45965.253436689818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45965.253436689818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45965.253436689818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45965.253436689818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45965.253436689818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45965.253436689818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45965.253436689818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45965.253436689818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95630993-8BE6-4D01-9028-16C02959B2CD}"/>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140.25359872685658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6.5113533564872341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0.38448993056226755</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6.5716782410163432E-2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45965.253436689818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45965.253436689818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45965.253436689818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45965.253436689818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45965.253436689818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45965.253436689818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45965.253436689818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45965.253436689818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45965.253436689818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45965.253436689818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45965.253436689818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45965.253436689818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45965.253436689818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45965.253436689818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45965.253436689818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45965.253436689818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45965.253436689818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45965.253436689818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45965.253436689818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45965.253436689818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45965.253436689818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45965.253436689818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45965.253436689818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45965.253436689818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45965.253436689818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45965.253436689818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45965.253436689818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45965.253436689818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45965.253436689818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45965.253436689818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45965.253436689818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45965.253436689818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45965.253436689818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45965.253436689818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45965.253436689818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45965.253436689818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45965.253436689818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45965.253436689818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45965.253436689818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45965.253436689818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45965.253436689818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45965.253436689818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45965.253436689818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45965.253436689818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45965.253436689818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45965.253436689818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45965.253436689818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45965.253436689818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45965.253436689818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45965.253436689818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45965.253436689818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45965.253436689818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45965.253436689818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45965.253436689818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45965.253436689818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45965.253436689818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45965.253436689818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45965.253436689818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45965.253436689818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45965.253436689818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45965.253436689818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45965.253436689818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45965.253436689818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45965.253436689818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45965.253436689818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45965.253436689818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45965.253436689818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45965.253436689818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45965.253436689818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45965.253436689818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45965.253436689818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45965.253436689818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45965.253436689818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45965.253436689818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45965.253436689818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45965.253436689818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45965.253436689818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45965.253436689818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45965.253436689818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45965.253436689818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45965.253436689818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45965.253436689818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45965.253436689818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45965.253436689818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45965.253436689818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45965.253436689818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45965.253436689818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45965.253436689818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45965.253436689818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45965.253436689818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45965.253436689818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45965.253436689818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45965.253436689818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45965.253436689818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45965.253436689818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45965.253436689818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45965.253436689818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45965.253436689818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45965.253436689818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45965.253436689818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45965.253436689818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45965.253436689818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45965.253436689818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45965.253436689818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45965.253436689818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45965.253436689818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45965.253436689818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45965.253436689818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45965.253436689818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45965.253436689818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45965.253436689818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45965.253436689818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45965.253436689818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45965.253436689818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45965.253436689818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45965.253436689818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45965.253436689818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45965.253436689818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45965.253436689818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45965.253436689818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45965.253436689818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45965.253436689818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45965.253436689818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45965.253436689818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45965.253436689818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45965.253436689818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45965.253436689818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45965.253436689818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45965.253436689818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45965.253436689818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45965.253436689818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45965.253436689818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45965.253436689818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45965.253436689818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45965.253436689818</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45965.253436689818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45965.253436689818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45965.253436689818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45965.253436689818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45965.253436689818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45965.253436689818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45965.253436689818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45965.253436689818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45965.253436689818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45965.253436689818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45965.253436689818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45965.253436689818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45965.253436689818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45965.253436689818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45965.253436689818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45965.253436689818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45965.253436689818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45965.253436689818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45965.253436689818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45965.253436689818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45965.253436689818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45965.253436689818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45965.253436689818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45965.253436689818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45965.253436689818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45965.253436689818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45965.253436689818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45965.253436689818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45965.253436689818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45965.253436689818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45965.253436689818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45965.253436689818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45965.253436689818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45965.253436689818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45965.253436689818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45965.253436689818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45965.253436689818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45965.253436689818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45965.253436689818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45965.253436689818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45965.253436689818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45965.253436689818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45965.253436689818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45965.253436689818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45965.253436689818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45965.253436689818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45965.253436689818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45965.253436689818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45965.253436689818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45965.253436689818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45965.253436689818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45965.253436689818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45965.253436689818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45965.253436689818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45965.253436689818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45965.253436689818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45965.253436689818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45965.253436689818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45965.253436689818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45965.253436689818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45965.253436689818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45965.253436689818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45965.253436689818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45965.253436689818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45965.253436689818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45965.253436689818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45965.253436689818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45965.253436689818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45965.253436689818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45965.253436689818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45965.253436689818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45965.253436689818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45965.253436689818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45965.253436689818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45965.253436689818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45965.253436689818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45965.253436689818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45965.253436689818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45965.253436689818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45965.253436689818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45965.253436689818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45965.253436689818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45965.253436689818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45965.253436689818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45965.253436689818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45965.253436689818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45965.253436689818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45965.253436689818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45965.253436689818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45965.253436689818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45965.253436689818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45965.253436689818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45965.253436689818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45965.253436689818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45965.253436689818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45965.253436689818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45965.253436689818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45965.253436689818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45965.253436689818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45965.253436689818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45965.253436689818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45965.253436689818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45965.253436689818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45965.253436689818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45965.253436689818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45965.253436689818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45965.253436689818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45965.253436689818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45965.253436689818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45965.253436689818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45965.253436689818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45965.253436689818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45965.253436689818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45965.253436689818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45965.253436689818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45965.253436689818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45965.253436689818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45965.253436689818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45965.253436689818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45965.253436689818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45965.253436689818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45965.253436689818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45965.253436689818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45965.253436689818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45965.253436689818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45965.253436689818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45965.253436689818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45965.253436689818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45965.253436689818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45965.253436689818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45965.253436689818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45965.253436689818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45965.253436689818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45965.253436689818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45965.253436689818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45965.253436689818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45965.253436689818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45965.253436689818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45965.253436689818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45965.253436689818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45965.253436689818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45965.253436689818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45965.253436689818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45965.253436689818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45965.253436689818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45965.253436689818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45965.253436689818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45965.253436689818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45965.253436689818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45965.253436689818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45965.253436689818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45965.253436689818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45965.253436689818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45965.253436689818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45965.253436689818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45965.253436689818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45965.253436689818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45965.253436689818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45965.253436689818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45965.253436689818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45965.253436689818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45965.253436689818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45965.253436689818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45965.253436689818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45965.253436689818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45965.253436689818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45965.253436689818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45965.253436689818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45965.253436689818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45965.253436689818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45965.253436689818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45965.253436689818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45965.253436689818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45965.253436689818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45965.253436689818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45965.253436689818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45965.253436689818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45965.253436689818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45965.253436689818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45965.253436689818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45965.253436689818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45965.253436689818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45965.253436689818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45965.253436689818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45965.253436689818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45965.253436689818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45965.253436689818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45965.253436689818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45965.253436689818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45965.253436689818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45965.253436689818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45965.253436689818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45965.253436689818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45965.253436689818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45965.253436689818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45965.253436689818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45965.253436689818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45965.253436689818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45965.253436689818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45965.253436689818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45965.253436689818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45965.253436689818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45965.253436689818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45965.253436689818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45965.253436689818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45965.253436689818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45965.253436689818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45965.253436689818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45965.253436689818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45965.253436689818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45965.253436689818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45965.253436689818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45965.253436689818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45965.253436689818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45965.253436689818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45965.253436689818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45965.253436689818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45965.253436689818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45965.253436689818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45965.253436689818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45965.253436689818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45965.253436689818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45965.253436689818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45965.253436689818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45965.253436689818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45965.253436689818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45965.253436689818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45965.253436689818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45965.253436689818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45965.253436689818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45965.253436689818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45965.253436689818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45965.253436689818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45965.253436689818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45965.253436689818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45965.253436689818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45965.253436689818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45965.253436689818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45965.253436689818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45965.253436689818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45965.253436689818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45965.253436689818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45965.253436689818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45965.253436689818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45965.253436689818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45965.253436689818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45965.253436689818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45965.253436689818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45965.253436689818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45965.253436689818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45965.253436689818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45965.253436689818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45965.253436689818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45965.253436689818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45965.253436689818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45965.253436689818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45965.253436689818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45965.253436689818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45965.253436689818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45965.253436689818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45965.253436689818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45965.253436689818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45965.253436689818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45965.253436689818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45965.253436689818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45965.253436689818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45965.253436689818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45965.253436689818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45965.253436689818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45965.253436689818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45965.253436689818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45965.253436689818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45965.253436689818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45965.253436689818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45965.253436689818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45965.253436689818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45965.253436689818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45965.253436689818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45965.253436689818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45965.253436689818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45965.253436689818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45965.253436689818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45965.253436689818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45965.253436689818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45965.253436689818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45965.253436689818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45965.253436689818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45965.253436689818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45965.253436689818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45965.253436689818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45965.253436689818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45965.253436689818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45965.253436689818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45965.253436689818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45965.253436689818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45965.253436689818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45965.253436689818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45965.253436689818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45965.253436689818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45965.253436689818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45965.253436689818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45965.253436689818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45965.253436689818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45965.253436689818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45965.253436689818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45965.253436689818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45965.253436689818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45965.253436689818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45965.253436689818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45965.253436689818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45965.253436689818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45965.253436689818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45965.253436689818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45965.253436689818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45965.253436689818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45965.253436689818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45965.253436689818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45965.253436689818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45965.253436689818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45965.253436689818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45965.253436689818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45965.253436689818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45965.253436689818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45965.253436689818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45965.253436689818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45965.253436689818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45965.253436689818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45965.253436689818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45965.253436689818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45965.253436689818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45965.253436689818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45965.253436689818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45965.253436689818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45965.253436689818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45965.253436689818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45965.253436689818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45965.253436689818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45965.253436689818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45965.253436689818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45965.253436689818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45965.253436689818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45965.253436689818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45965.253436689818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45965.253436689818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45965.253436689818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45965.253436689818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45965.253436689818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45965.253436689818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45965.253436689818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45965.253436689818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45965.253436689818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45965.253436689818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45965.253436689818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45965.253436689818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45965.253436689818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45965.253436689818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45965.253436689818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45965.253436689818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45965.253436689818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45965.253436689818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45965.253436689818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45965.253436689818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45965.253436689818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45965.253436689818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45965.253436689818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45965.253436689818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45965.253436689818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45965.253436689818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45965.253436689818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45965.253436689818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45965.253436689818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45965.253436689818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45965.253436689818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45965.253436689818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45965.253436689818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45965.253436689818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45965.253436689818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45965.253436689818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45965.253436689818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45965.253436689818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45965.253436689818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45965.253436689818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45965.253436689818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45965.253436689818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45965.253436689818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45965.253436689818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45965.253436689818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45965.253436689818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45965.253436689818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45965.253436689818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45965.253436689818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45965.253436689818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45965.253436689818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45965.253436689818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45965.253436689818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45965.253436689818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45965.253436689818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45965.253436689818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45965.253436689818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45965.253436689818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45965.253436689818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45965.253436689818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45965.253436689818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45965.253436689818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45965.253436689818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45965.253436689818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45965.253436689818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45965.253436689818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45965.253436689818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45965.253436689818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45965.253436689818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45965.253436689818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45965.253436689818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45965.253436689818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45965.253436689818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45965.253436689818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45965.253436689818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45965.253436689818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45965.253436689818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45965.253436689818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45965.253436689818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45965.253436689818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45965.253436689818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45965.253436689818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45965.253436689818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45965.253436689818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45965.253436689818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45965.253436689818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45965.253436689818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45965.253436689818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45965.253436689818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45965.253436689818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45965.253436689818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45965.253436689818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45965.253436689818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45965.253436689818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45965.253436689818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45965.253436689818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45965.253436689818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45965.253436689818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45965.253436689818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45965.253436689818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45965.253436689818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45965.253436689818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45965.253436689818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45965.253436689818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45965.253436689818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45965.253436689818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45965.253436689818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45965.253436689818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45965.253436689818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45965.253436689818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45965.253436689818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45965.253436689818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45965.253436689818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45965.253436689818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45965.253436689818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45965.253436689818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45965.253436689818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45965.253436689818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45965.253436689818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45965.253436689818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45965.253436689818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45965.253436689818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45965.253436689818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45965.253436689818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45965.253436689818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45965.253436689818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45965.253436689818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45965.253436689818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45965.253436689818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45965.253436689818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45965.253436689818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45965.253436689818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45965.253436689818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45965.253436689818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45965.253436689818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45965.253436689818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45965.253436689818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45965.253436689818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45965.253436689818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45965.253436689818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45965.253436689818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45965.253436689818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45965.253436689818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45965.253436689818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45965.253436689818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45965.253436689818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45965.253436689818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45965.253436689818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45965.253436689818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45965.253436689818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45965.253436689818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45965.253436689818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45965.253436689818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45965.253436689818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45965.253436689818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45965.253436689818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45965.253436689818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45965.253436689818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45965.253436689818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45965.253436689818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45965.253436689818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45965.253436689818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45965.253436689818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45965.253436689818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45965.253436689818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45965.253436689818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45965.253436689818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45965.253436689818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45965.253436689818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45965.253436689818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45965.253436689818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45965.253436689818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45965.253436689818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45965.253436689818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45965.253436689818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45965.253436689818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45965.253436689818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45965.253436689818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45965.253436689818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45965.253436689818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45965.253436689818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45965.253436689818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45965.253436689818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45965.253436689818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45965.253436689818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45965.253436689818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45965.253436689818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45965.253436689818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45965.253436689818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45965.253436689818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45965.253436689818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45965.253436689818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45965.253436689818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45965.253436689818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45965.253436689818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45965.253436689818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45965.253436689818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45965.253436689818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45965.253436689818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45965.253436689818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45965.253436689818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45965.253436689818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45965.253436689818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45965.253436689818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45965.253436689818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45965.253436689818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45965.253436689818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45965.253436689818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45965.253436689818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45965.253436689818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45965.253436689818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45965.253436689818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45965.253436689818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45965.253436689818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45965.253436689818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45965.253436689818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45965.253436689818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45965.253436689818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45965.253436689818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45965.253436689818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45965.253436689818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45965.253436689818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45965.253436689818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45965.253436689818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45965.253436689818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45965.253436689818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45965.253436689818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45965.253436689818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45965.253436689818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45965.253436689818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45965.253436689818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45965.253436689818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45965.253436689818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45965.253436689818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45965.253436689818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45965.253436689818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45965.253436689818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45965.253436689818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45965.253436689818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45965.253436689818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45965.253436689818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45965.253436689818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45965.253436689818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45965.253436689818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45965.253436689818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45965.253436689818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45965.253436689818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45965.253436689818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45965.253436689818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45965.253436689818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45965.253436689818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45965.253436689818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45965.253436689818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45965.253436689818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45965.253436689818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45965.253436689818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45965.253436689818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45965.253436689818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45965.253436689818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45965.253436689818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45965.253436689818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45965.253436689818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45965.253436689818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45965.253436689818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45965.253436689818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45965.253436689818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45965.253436689818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45965.253436689818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45965.253436689818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45965.253436689818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45965.253436689818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45965.253436689818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45965.253436689818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45965.253436689818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45965.253436689818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45965.253436689818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45965.253436689818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45965.253436689818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45965.253436689818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45965.253436689818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45965.253436689818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45965.253436689818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45965.253436689818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45965.253436689818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45965.253436689818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45965.253436689818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45965.253436689818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45965.253436689818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45965.253436689818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45965.253436689818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45965.253436689818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45965.253436689818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45965.253436689818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45965.253436689818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45965.253436689818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45965.253436689818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45965.253436689818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45965.253436689818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45965.253436689818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45965.253436689818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45965.253436689818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45965.253436689818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45965.253436689818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45965.253436689818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45965.253436689818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45965.253436689818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45965.253436689818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45965.253436689818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45965.253436689818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45965.253436689818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45965.253436689818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45965.253436689818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45965.253436689818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45965.253436689818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45965.253436689818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45965.253436689818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45965.253436689818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45965.253436689818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45965.253436689818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45965.253436689818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45965.253436689818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45965.253436689818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45965.253436689818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45965.253436689818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45965.253436689818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45965.253436689818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45965.253436689818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45965.253436689818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45965.253436689818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45965.253436689818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45965.253436689818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45965.253436689818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45965.253436689818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45965.253436689818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45965.253436689818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45965.253436689818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45965.253436689818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45965.253436689818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45965.253436689818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45965.253436689818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45965.253436689818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45965.253436689818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45965.253436689818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45965.253436689818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45965.253436689818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45965.253436689818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45965.253436689818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45965.253436689818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45965.253436689818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45965.253436689818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45965.253436689818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45965.253436689818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45965.253436689818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45965.253436689818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45965.253436689818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45965.253436689818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45965.253436689818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45965.253436689818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45965.253436689818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45965.253436689818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45965.253436689818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45965.253436689818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45965.253436689818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45965.253436689818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45965.253436689818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45965.253436689818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45965.253436689818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45965.253436689818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45965.253436689818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45965.253436689818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45965.253436689818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45965.253436689818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45965.253436689818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45965.253436689818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45965.253436689818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45965.253436689818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45965.253436689818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45965.253436689818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45965.253436689818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45965.253436689818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45965.253436689818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45965.253436689818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45965.253436689818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45965.253436689818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45965.253436689818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45965.253436689818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45965.253436689818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45965.253436689818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45965.253436689818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45965.253436689818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45965.253436689818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45965.253436689818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45965.253436689818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45965.253436689818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45965.253436689818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45965.253436689818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45965.253436689818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45965.253436689818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45965.253436689818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45965.253436689818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45965.253436689818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45965.253436689818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45965.253436689818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45965.253436689818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45965.253436689818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45965.253436689818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45965.253436689818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45965.253436689818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45965.253436689818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45965.253436689818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45965.253436689818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45965.253436689818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45965.253436689818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45965.253436689818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45965.253436689818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45965.253436689818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45965.253436689818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45965.253436689818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45965.253436689818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45965.253436689818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45965.253436689818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45965.253436689818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45965.253436689818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45965.253436689818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45965.253436689818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45965.253436689818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45965.253436689818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45965.253436689818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45965.253436689818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45965.253436689818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45965.253436689818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45965.253436689818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45965.253436689818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45965.253436689818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45965.253436689818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45965.253436689818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45965.253436689818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45965.253436689818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45965.253436689818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45965.253436689818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45965.253436689818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45965.253436689818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45965.253436689818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45965.253436689818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45965.253436689818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45965.253436689818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45965.253436689818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45965.253436689818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45965.253436689818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45965.253436689818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45965.253436689818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45965.253436689818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45965.253436689818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45965.253436689818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45965.253436689818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45965.253436689818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45965.253436689818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45965.253436689818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45965.253436689818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45965.253436689818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45965.253436689818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45965.253436689818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45965.253436689818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45965.253436689818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45965.253436689818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45965.253436689818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45965.253436689818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45965.253436689818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45965.253436689818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45965.253436689818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45965.253436689818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45965.253436689818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45965.253436689818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45965.253436689818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45965.253436689818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45965.253436689818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45965.253436689818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45965.253436689818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45965.253436689818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45965.253436689818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45965.253436689818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45965.253436689818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45965.253436689818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45965.253436689818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45965.253436689818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45965.253436689818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45965.253436689818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45965.253436689818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45965.253436689818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45965.253436689818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45965.253436689818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45965.253436689818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45965.253436689818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45965.253436689818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45965.253436689818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45965.253436689818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45965.253436689818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45965.253436689818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45965.253436689818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45965.253436689818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45965.253436689818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45965.253436689818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45965.253436689818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45965.253436689818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45965.253436689818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45965.253436689818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45965.253436689818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45965.253436689818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45965.253436689818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45965.253436689818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45965.253436689818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45965.253436689818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45965.253436689818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45965.253436689818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45965.253436689818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45965.253436689818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45965.253436689818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45965.253436689818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45965.253436689818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45965.253436689818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45965.253436689818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45965.253436689818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45965.253436689818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45965.253436689818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45965.253436689818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45965.253436689818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45965.253436689818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45965.253436689818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45965.253436689818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45965.253436689818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45965.253436689818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45965.253436689818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45965.253436689818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45965.253436689818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45965.253436689818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45965.253436689818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45965.253436689818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45965.253436689818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45965.253436689818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45965.253436689818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45965.253436689818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45965.253436689818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45965.253436689818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45965.253436689818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45965.253436689818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45965.253436689818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45965.253436689818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45965.253436689818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45965.253436689818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45965.253436689818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45965.253436689818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45965.253436689818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45965.253436689818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45965.253436689818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45965.253436689818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45965.253436689818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45965.253436689818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45965.253436689818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45965.253436689818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45965.253436689818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45965.253436689818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45965.253436689818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45965.253436689818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45965.253436689818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45965.253436689818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45965.253436689818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45965.253436689818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45965.253436689818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45965.253436689818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45965.253436689818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45965.253436689818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45965.253436689818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45965.253436689818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45965.253436689818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45965.253436689818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45965.253436689818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45965.253436689818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45965.253436689818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45965.253436689818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45965.253436689818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45965.253436689818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45965.253436689818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45965.253436689818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45965.253436689818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45965.253436689818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45965.253436689818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45965.253436689818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45965.253436689818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45965.253436689818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45965.253436689818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45965.253436689818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45965.253436689818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45965.253436689818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45965.253436689818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45965.253436689818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45965.253436689818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45965.253436689818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45965.253436689818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45965.253436689818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45965.253436689818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45965.253436689818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45965.253436689818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45965.253436689818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45965.253436689818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45965.253436689818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45965.253436689818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45965.253436689818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45965.253436689818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45965.253436689818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45965.253436689818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45965.253436689818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45965.253436689818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45965.253436689818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45965.253436689818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45965.253436689818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45965.253436689818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45965.253436689818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45965.253436689818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45965.253436689818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45965.253436689818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45965.253436689818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45965.253436689818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45965.253436689818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45965.253436689818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45965.253436689818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45965.253436689818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45965.253436689818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45965.253436689818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45965.253436689818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45965.253436689818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45965.253436689818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45965.253436689818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45965.253436689818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45965.253436689818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45965.253436689818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45965.253436689818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45965.253436689818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45965.253436689818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45965.253436689818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45965.253436689818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45965.253436689818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45965.253436689818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45965.253436689818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45965.253436689818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45965.253436689818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45965.253436689818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45965.253436689818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45965.253436689818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45965.253436689818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45965.253436689818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45965.253436689818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45965.253436689818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45965.253436689818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45965.253436689818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45965.253436689818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45965.253436689818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45965.253436689818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45965.253436689818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45965.253436689818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45965.253436689818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45965.253436689818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45965.253436689818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45965.253436689818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45965.253436689818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45965.253436689818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45965.253436689818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45965.253436689818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45965.253436689818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45965.253436689818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45965.253436689818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45965.253436689818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45965.253436689818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45965.253436689818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45965.253436689818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45965.253436689818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45965.253436689818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45965.253436689818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45965.253436689818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45965.253436689818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45965.253436689818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45965.253436689818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45965.253436689818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45965.253436689818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45965.253436689818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45965.253436689818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45965.253436689818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45965.253436689818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45965.253436689818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45965.253436689818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45965.253436689818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45965.253436689818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45965.253436689818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45965.253436689818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45965.253436689818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45965.253436689818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45965.253436689818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45965.253436689818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45965.253436689818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45965.253436689818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45965.253436689818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45965.253436689818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45965.253436689818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45965.253436689818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45965.253436689818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45965.253436689818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45965.253436689818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45965.253436689818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45965.253436689818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45965.253436689818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261.77271909722185</v>
      </c>
      <c r="H2" s="98">
        <v>45703.474768518521</v>
      </c>
      <c r="I2" s="98" t="str">
        <f>IFERROR(VLOOKUP(D2,DB!A:F,6,0),"")</f>
        <v>SCECO</v>
      </c>
      <c r="J2" s="98" t="str">
        <f>IFERROR(VLOOKUP(D2,DB!A:G,7,0),"")</f>
        <v>Dead</v>
      </c>
      <c r="K2" s="100" t="s">
        <v>39113</v>
      </c>
      <c r="L2" s="93" t="str">
        <f>IFERROR(VLOOKUP(D2,DB!A:I,9,0),"")</f>
        <v>Latis</v>
      </c>
    </row>
    <row r="3" spans="1:16" ht="15" customHeight="1">
      <c r="A3" s="118"/>
      <c r="B3" s="118" t="str">
        <f>IFERROR(VLOOKUP(D3,DB!A:K,11,0),"")</f>
        <v/>
      </c>
      <c r="C3" s="119"/>
      <c r="D3" s="120" t="s">
        <v>39111</v>
      </c>
      <c r="E3" s="97"/>
      <c r="F3" s="122"/>
      <c r="G3" s="123">
        <f ca="1">IFERROR(NOW()-F3,"")</f>
        <v>45965.253436689818</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45965.253436689818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45965.253436689818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45965.253436689818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45965.253436689818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45965.253436689818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45965.253436689818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45965.253436689818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45965.253436689818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45965.253436689818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45965.253436689818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45965.253436689818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45965.253436689818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45965.253436689818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45965.253436689818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45965.253436689818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45965.253436689818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45965.253436689818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45965.253436689818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45965.253436689818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45965.253436689818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45965.253436689818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45965.253436689818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45965.253436689818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45965.253436689818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45965.253436689818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45965.253436689818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45965.253436689818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45965.253436689818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45965.253436689818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45965.253436689818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45965.253436689818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45965.253436689818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45965.253436689818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45965.253436689818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45965.253436689818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45965.253436689818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45965.253436689818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45965.253436689818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45965.253436689818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45965.253436689818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45965.253436689818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45965.253436689818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45965.253436689818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45965.253436689818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45965.253436689818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45965.253436689818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45965.253436689818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45965.253436689818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45965.253436689818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45965.253436689818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45965.253436689818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45965.253436689818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45965.253436689818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45965.253436689818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45965.253436689818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45965.253436689818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45965.253436689818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45965.253436689818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45965.253436689818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45965.253436689818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45965.253436689818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45965.253436689818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45965.253436689818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45965.253436689818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45965.253436689818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45965.253436689818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45965.253436689818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45965.253436689818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45965.253436689818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45965.253436689818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45965.253436689818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45965.253436689818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45965.253436689818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45965.253436689818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73.421376504629734</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39.064559375001409</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16.592325578705641</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45965.253436689818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45965.253436689818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45965.253436689818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45965.253436689818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45965.253436689818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45965.253436689818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45965.253436689818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45965.253436689818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45965.253436689818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45965.253436689818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45965.253436689818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45965.253436689818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45965.253436689818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45965.253436689818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45965.253436689818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45965.253436689818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45965.253436689818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45965.253436689818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45965.253436689818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45965.253436689818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45965.253436689818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45965.253436689818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45965.253436689818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45965.253436689818</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45965.253436689818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45965.253436689818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45965.253436689818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45965.253436689818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45965.253436689818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45965.253436689818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45965.253436689818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45965.253436689818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45965.253436689818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45965.253436689818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45965.253436689818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45965.253436689818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45965.253436689818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45965.253436689818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45965.253436689818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45965.253436689818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45965.253436689818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45965.253436689818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45965.253436689818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45965.253436689818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45965.253436689818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45965.253436689818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45965.253436689818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45965.253436689818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45965.253436689818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45965.253436689818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45965.253436689818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45965.253436689818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45965.253436689818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45965.253436689818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45965.253436689818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45965.253436689818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45965.253436689818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45965.253436689818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45965.253436689818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45965.253436689818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45965.253436689818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45965.253436689818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45965.253436689818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45965.253436689818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45965.253436689818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45965.253436689818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45965.253436689818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45965.253436689818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45965.253436689818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45965.253436689818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45965.253436689818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45965.253436689818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45965.253436689818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45965.253436689818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45965.253436689818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45965.253436689818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45965.253436689818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45965.253436689818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45965.253436689818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45965.253436689818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45965.253436689818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45965.253436689818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45965.253436689818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45965.253436689818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45965.253436689818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45965.253436689818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45965.253436689818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45965.253436689818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45965.253436689818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45965.253436689818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45965.253436689818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45965.253436689818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45965.253436689818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45965.253436689818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45965.253436689818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45965.253436689818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45965.253436689818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45965.253436689818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45965.253436689818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45965.253436689818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45965.253436689818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45965.253436689818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45965.253436689818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45965.253436689818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45965.253436689818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45965.253436689818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45965.253436689818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45965.253436689818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45965.253436689818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45965.253436689818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45965.253436689818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45965.253436689818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45965.253436689818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45965.253436689818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45965.253436689818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45965.253436689818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45965.253436689818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45965.253436689818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45965.253436689818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45965.253436689818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45965.253436689818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45965.253436689818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45965.253436689818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45965.253436689818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45965.253436689818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45965.253436689818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45965.253436689818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45965.253436689818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45965.253436689818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45965.253436689818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45965.253436689818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45965.253436689818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45965.253436689818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45965.253436689818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45965.253436689818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45965.253436689818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45965.253436689818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45965.253436689818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45965.253436689818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45965.253436689818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45965.253436689818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45965.253436689818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45965.253436689818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45965.253436689818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45965.253436689818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45965.253436689818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45965.253436689818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45965.253436689818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45965.253436689818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45965.253436689818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45965.253436689818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45965.253436689818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45965.253436689818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45965.253436689818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45965.253436689818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45965.253436689818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45965.253436689818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45965.253436689818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45965.253436689818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45965.253436689818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45965.253436689818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45965.253436689818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45965.253436689818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45965.253436689818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45965.253436689818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45965.253436689818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45965.253436689818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45965.253436689818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45965.253436689818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45965.253436689818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45965.253436689818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45965.253436689818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45965.253436689818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45965.253436689818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45965.253436689818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45965.253436689818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45965.253436689818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45965.253436689818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45965.253436689818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45965.253436689818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45965.253436689818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45965.253436689818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45965.253436689818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45965.253436689818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45965.253436689818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45965.253436689818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45965.253436689818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45965.253436689818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45965.253436689818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45965.253436689818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45965.253436689818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45965.253436689818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45965.253436689818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45965.253436689818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45965.253436689818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45965.253436689818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45965.253436689818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45965.253436689818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45965.253436689818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45965.253436689818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45965.253436689818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45965.253436689818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45965.253436689818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45965.253436689818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45965.253436689818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45965.253436689818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45965.253436689818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45965.253436689818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45965.253436689818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45965.253436689818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45965.253436689818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45965.253436689818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45965.253436689818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45965.253436689818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45965.253436689818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45965.253436689818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45965.253436689818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45965.253436689818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45965.253436689818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45965.253436689818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45965.253436689818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45965.253436689818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45965.253436689818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45965.253436689818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45965.253436689818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45965.253436689818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45965.253436689818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45965.253436689818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45965.253436689818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45965.253436689818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45965.253436689818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45965.253436689818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45965.253436689818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45965.253436689818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45965.253436689818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45965.253436689818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45965.253436689818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45965.253436689818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45965.253436689818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45965.253436689818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45965.253436689818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45965.253436689818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45965.253436689818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45965.253436689818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45965.253436689818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45965.253436689818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45965.253436689818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45965.253436689818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45965.253436689818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45965.253436689818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45965.253436689818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45965.253436689818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45965.253436689818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45965.253436689818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45965.253436689818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45965.253436689818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45965.253436689818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45965.253436689818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45965.253436689818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45965.253436689818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45965.253436689818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45965.253436689818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45965.253436689818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45965.253436689818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45965.253436689818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45965.253436689818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45965.253436689818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45965.253436689818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45965.253436689818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45965.253436689818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45965.253436689818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45965.253436689818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45965.253436689818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45965.253436689818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45965.253436689818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45965.253436689818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45965.253436689818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45965.253436689818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45965.253436689818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45965.253436689818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45965.253436689818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45965.253436689818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45965.253436689818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45965.253436689818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45965.253436689818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45965.253436689818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45965.253436689818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45965.253436689818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45965.253436689818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45965.253436689818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45965.253436689818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45965.253436689818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45965.253436689818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45965.253436689818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45965.253436689818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45965.253436689818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45965.253436689818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45965.253436689818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45965.253436689818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45965.253436689818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45965.253436689818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45965.253436689818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45965.253436689818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45965.253436689818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45965.253436689818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45965.253436689818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45965.253436689818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45965.253436689818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45965.253436689818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45965.253436689818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45965.253436689818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45965.253436689818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45965.253436689818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45965.253436689818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45965.253436689818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45965.253436689818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45965.253436689818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45965.253436689818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45965.253436689818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45965.253436689818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45965.253436689818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45965.253436689818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45965.253436689818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45965.253436689818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45965.253436689818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45965.253436689818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45965.253436689818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45965.253436689818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45965.253436689818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45965.253436689818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45965.253436689818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45965.253436689818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45965.253436689818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45965.253436689818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45965.253436689818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45965.253436689818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45965.253436689818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45965.253436689818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45965.253436689818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45965.253436689818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45965.253436689818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45965.253436689818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45965.253436689818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45965.253436689818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45965.253436689818</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I10" sqref="I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2</v>
      </c>
      <c r="D2" s="169" t="s">
        <v>38968</v>
      </c>
      <c r="E2" s="102" t="s">
        <v>39021</v>
      </c>
      <c r="F2" s="171">
        <v>45965.225231481483</v>
      </c>
      <c r="G2" s="115">
        <f t="shared" ref="G2:G6" ca="1" si="0">IFERROR(NOW()-F2,"-")</f>
        <v>2.8205208334838971E-2</v>
      </c>
      <c r="H2" s="171">
        <v>45965.202731481484</v>
      </c>
      <c r="I2" s="169" t="str">
        <f>IFERROR(VLOOKUP(D2,DB!A:F,6,0),"")</f>
        <v>Generator-SG</v>
      </c>
      <c r="J2" s="169" t="str">
        <f>IFERROR(VLOOKUP(D2,DB!A:G,7,0),"")</f>
        <v>Vandalized</v>
      </c>
      <c r="K2" s="172" t="s">
        <v>39121</v>
      </c>
      <c r="L2" s="173" t="str">
        <f>IFERROR(VLOOKUP(D2,DB!A:I,9,0),"")</f>
        <v>Latis</v>
      </c>
    </row>
    <row r="3" spans="1:16383" ht="31.5" customHeight="1">
      <c r="A3" s="168"/>
      <c r="B3" s="169" t="str">
        <f>IFERROR(VLOOKUP(D3,DB!A:K,11,0),"")</f>
        <v/>
      </c>
      <c r="C3" s="170"/>
      <c r="D3" s="169"/>
      <c r="E3" s="102"/>
      <c r="F3" s="171"/>
      <c r="G3" s="115">
        <f t="shared" ca="1" si="0"/>
        <v>45965.253436689818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45965.253436689818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45965.253436689818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45965.253436689818</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45965.253436689818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45965.253436689818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45965.253436689818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45965.253436689818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45965.253436689818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45965.253436689818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45965.253436689818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45965.253436689818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45965.253436689818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45965.253436689818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45965.253436689818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45965.253436689818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45965.253436689818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45965.253436689818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45965.253436689818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45965.253436689818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45965.253436689818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45965.253436689818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45965.253436689818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45965.253436689818</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2025-11-04T03:06:32Z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