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68" documentId="13_ncr:1_{F6CB121F-512D-4AA6-A0C1-0FB36C537598}" xr6:coauthVersionLast="47" xr6:coauthVersionMax="47" xr10:uidLastSave="{7112B867-0488-4D81-9A6C-17C0457281D4}"/>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<sst xmlns="http://schemas.openxmlformats.org/spreadsheetml/2006/main" count="179020" uniqueCount="39103">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</sst>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293.29834421296255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12.803355787036708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45956.246770138889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45956.246770138889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45956.246770138889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45956.246770138889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45956.246770138889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45956.246770138889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45956.246770138889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45956.246770138889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45956.246770138889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45956.246770138889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45956.246770138889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45956.246770138889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45956.246770138889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45956.246770138889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45956.246770138889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45956.246770138889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45956.246770138889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45956.246770138889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45956.246770138889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45956.246770138889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45956.246770138889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45956.246770138889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45956.246770138889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45956.246770138889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45956.246770138889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45956.246770138889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45956.246770138889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45956.246770138889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45956.246770138889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45956.246770138889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45956.246770138889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45956.246770138889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45956.246770138889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45956.246770138889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45956.246770138889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45956.246770138889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45956.246770138889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45956.246770138889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45956.246770138889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45956.246770138889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45956.246770138889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45956.246770138889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45956.246770138889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45956.246770138889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45956.246770138889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45956.246770138889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45956.246770138889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45956.246770138889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45956.246770138889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45956.246770138889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45956.246770138889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45956.246770138889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45956.246770138889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45956.246770138889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45956.246770138889</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45956.246770138889</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338E4FB6-AFDE-4FA6-B99D-D235DA90031B}"/>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131.24693217592721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11.750994675923721</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45956.246770138889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45956.246770138889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45956.246770138889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45956.246770138889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45956.246770138889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45956.246770138889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45956.246770138889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45956.246770138889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45956.246770138889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45956.246770138889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45956.246770138889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45956.246770138889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45956.246770138889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45956.246770138889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45956.246770138889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45956.246770138889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45956.246770138889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45956.246770138889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45956.246770138889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45956.246770138889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45956.246770138889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45956.246770138889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45956.246770138889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45956.246770138889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45956.246770138889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45956.246770138889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45956.246770138889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45956.246770138889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45956.246770138889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45956.246770138889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45956.246770138889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45956.246770138889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45956.246770138889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45956.246770138889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45956.246770138889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45956.246770138889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45956.246770138889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45956.246770138889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45956.246770138889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45956.246770138889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45956.246770138889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45956.246770138889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45956.246770138889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45956.246770138889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45956.246770138889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45956.246770138889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45956.246770138889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45956.246770138889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45956.246770138889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45956.246770138889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45956.246770138889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45956.246770138889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45956.246770138889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45956.246770138889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45956.246770138889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45956.246770138889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45956.246770138889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45956.246770138889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45956.246770138889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45956.246770138889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45956.246770138889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45956.246770138889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45956.246770138889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45956.246770138889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45956.246770138889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45956.246770138889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45956.246770138889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45956.246770138889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45956.246770138889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45956.246770138889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45956.246770138889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45956.246770138889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45956.246770138889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45956.246770138889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45956.246770138889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45956.246770138889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45956.246770138889</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45956.246770138889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45956.246770138889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45956.246770138889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45956.246770138889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45956.246770138889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45956.246770138889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45956.246770138889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45956.246770138889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45956.246770138889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45956.246770138889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45956.246770138889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45956.246770138889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45956.246770138889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45956.246770138889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45956.246770138889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45956.246770138889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45956.246770138889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45956.246770138889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45956.246770138889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45956.246770138889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45956.246770138889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45956.246770138889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45956.246770138889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45956.246770138889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45956.246770138889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45956.246770138889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45956.246770138889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45956.246770138889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45956.246770138889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45956.246770138889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45956.246770138889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45956.246770138889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45956.246770138889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45956.246770138889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45956.246770138889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45956.246770138889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45956.246770138889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45956.246770138889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45956.246770138889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45956.246770138889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45956.246770138889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45956.246770138889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45956.246770138889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45956.246770138889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45956.246770138889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45956.246770138889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45956.246770138889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45956.246770138889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45956.246770138889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45956.246770138889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45956.246770138889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45956.246770138889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45956.246770138889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45956.246770138889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45956.246770138889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45956.246770138889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45956.246770138889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45956.246770138889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45956.246770138889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45956.246770138889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45956.246770138889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45956.246770138889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45956.246770138889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45956.246770138889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45956.246770138889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45956.246770138889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45956.246770138889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45956.246770138889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45956.246770138889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45956.246770138889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45956.246770138889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45956.246770138889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45956.246770138889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45956.246770138889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45956.246770138889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45956.246770138889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45956.246770138889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45956.246770138889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45956.246770138889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45956.246770138889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45956.246770138889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45956.246770138889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45956.246770138889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45956.246770138889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45956.246770138889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45956.246770138889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45956.246770138889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45956.246770138889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45956.246770138889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45956.246770138889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45956.246770138889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45956.246770138889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45956.246770138889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45956.246770138889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45956.246770138889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45956.246770138889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45956.246770138889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45956.246770138889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45956.246770138889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45956.246770138889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45956.246770138889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45956.246770138889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45956.246770138889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45956.246770138889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45956.246770138889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45956.246770138889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45956.246770138889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45956.246770138889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45956.246770138889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45956.246770138889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45956.246770138889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45956.246770138889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45956.246770138889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45956.246770138889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45956.246770138889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45956.246770138889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45956.246770138889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45956.246770138889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45956.246770138889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45956.246770138889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45956.246770138889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45956.246770138889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45956.246770138889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45956.246770138889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45956.246770138889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45956.246770138889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45956.246770138889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45956.246770138889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45956.246770138889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45956.246770138889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45956.246770138889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45956.246770138889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45956.246770138889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45956.246770138889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45956.246770138889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45956.246770138889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45956.246770138889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45956.246770138889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45956.246770138889</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45956.246770138889</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45956.246770138889</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45956.246770138889</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45956.246770138889</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45956.246770138889</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45956.246770138889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45956.246770138889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45956.246770138889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45956.246770138889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45956.246770138889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45956.246770138889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45956.246770138889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45956.246770138889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45956.246770138889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45956.246770138889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45956.246770138889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45956.246770138889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45956.246770138889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45956.246770138889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45956.246770138889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45956.246770138889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45956.246770138889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45956.246770138889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45956.246770138889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45956.246770138889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45956.246770138889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45956.246770138889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45956.246770138889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45956.246770138889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45956.246770138889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45956.246770138889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45956.246770138889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45956.246770138889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45956.246770138889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45956.246770138889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45956.246770138889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45956.246770138889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45956.246770138889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45956.246770138889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45956.246770138889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45956.246770138889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45956.246770138889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45956.246770138889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45956.246770138889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45956.246770138889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45956.246770138889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45956.246770138889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45956.246770138889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45956.246770138889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45956.246770138889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45956.246770138889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45956.246770138889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45956.246770138889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45956.246770138889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45956.246770138889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45956.246770138889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45956.246770138889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45956.246770138889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45956.246770138889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45956.246770138889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45956.246770138889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45956.246770138889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45956.246770138889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45956.246770138889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45956.246770138889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45956.246770138889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45956.246770138889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45956.246770138889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45956.246770138889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45956.246770138889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45956.246770138889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45956.246770138889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45956.246770138889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45956.246770138889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45956.246770138889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45956.246770138889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45956.246770138889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45956.246770138889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45956.246770138889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45956.246770138889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45956.246770138889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45956.246770138889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45956.246770138889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45956.246770138889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45956.246770138889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45956.246770138889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45956.246770138889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45956.246770138889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45956.246770138889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45956.246770138889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45956.246770138889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45956.246770138889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45956.246770138889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45956.246770138889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45956.246770138889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45956.246770138889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45956.246770138889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45956.246770138889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45956.246770138889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45956.246770138889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45956.246770138889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45956.246770138889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45956.246770138889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45956.246770138889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45956.246770138889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45956.246770138889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45956.246770138889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45956.246770138889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45956.246770138889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45956.246770138889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45956.246770138889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45956.246770138889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45956.246770138889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45956.246770138889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45956.246770138889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45956.246770138889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45956.246770138889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45956.246770138889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45956.246770138889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45956.246770138889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45956.246770138889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45956.246770138889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45956.246770138889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45956.246770138889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45956.246770138889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45956.246770138889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45956.246770138889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45956.246770138889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45956.246770138889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45956.246770138889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45956.246770138889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45956.246770138889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45956.246770138889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45956.246770138889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45956.246770138889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45956.246770138889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45956.246770138889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45956.246770138889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45956.246770138889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45956.246770138889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45956.246770138889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45956.246770138889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45956.246770138889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45956.246770138889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45956.246770138889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45956.246770138889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45956.246770138889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45956.246770138889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45956.246770138889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45956.246770138889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45956.246770138889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45956.246770138889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45956.246770138889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45956.246770138889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45956.246770138889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45956.246770138889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45956.246770138889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45956.246770138889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45956.246770138889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45956.246770138889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45956.246770138889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45956.246770138889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45956.246770138889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45956.246770138889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45956.246770138889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45956.246770138889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45956.246770138889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45956.246770138889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45956.246770138889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45956.246770138889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45956.246770138889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45956.246770138889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45956.246770138889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45956.246770138889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45956.246770138889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45956.246770138889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45956.246770138889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45956.246770138889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45956.246770138889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45956.246770138889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45956.246770138889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45956.246770138889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45956.246770138889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45956.246770138889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45956.246770138889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45956.246770138889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45956.246770138889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45956.246770138889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45956.246770138889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45956.246770138889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45956.246770138889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45956.246770138889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45956.246770138889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45956.246770138889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45956.246770138889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45956.246770138889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45956.246770138889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45956.246770138889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45956.246770138889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45956.246770138889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45956.246770138889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45956.246770138889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45956.246770138889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45956.246770138889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45956.246770138889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45956.246770138889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45956.246770138889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45956.246770138889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45956.246770138889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45956.246770138889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45956.246770138889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45956.246770138889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45956.246770138889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45956.246770138889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45956.246770138889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45956.246770138889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45956.246770138889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45956.246770138889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45956.246770138889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45956.246770138889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45956.246770138889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45956.246770138889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45956.246770138889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45956.246770138889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45956.246770138889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45956.246770138889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45956.246770138889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45956.246770138889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45956.246770138889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45956.246770138889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45956.246770138889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45956.246770138889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45956.246770138889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45956.246770138889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45956.246770138889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45956.246770138889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45956.246770138889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45956.246770138889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45956.246770138889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45956.246770138889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45956.246770138889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45956.246770138889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45956.246770138889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45956.246770138889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45956.246770138889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45956.246770138889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45956.246770138889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45956.246770138889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45956.246770138889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45956.246770138889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45956.246770138889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45956.246770138889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45956.246770138889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45956.246770138889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45956.246770138889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45956.246770138889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45956.246770138889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45956.246770138889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45956.246770138889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45956.246770138889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45956.246770138889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45956.246770138889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45956.246770138889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45956.246770138889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45956.246770138889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45956.246770138889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45956.246770138889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45956.246770138889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45956.246770138889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45956.246770138889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45956.246770138889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45956.246770138889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45956.246770138889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45956.246770138889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45956.246770138889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45956.246770138889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45956.246770138889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45956.246770138889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45956.246770138889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45956.246770138889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45956.246770138889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45956.246770138889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45956.246770138889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45956.246770138889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45956.246770138889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45956.246770138889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45956.246770138889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45956.246770138889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45956.246770138889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45956.246770138889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45956.246770138889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45956.246770138889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45956.246770138889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45956.246770138889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45956.246770138889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45956.246770138889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45956.246770138889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45956.246770138889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45956.246770138889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45956.246770138889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45956.246770138889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45956.246770138889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45956.246770138889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45956.246770138889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45956.246770138889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45956.246770138889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45956.246770138889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45956.246770138889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45956.246770138889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45956.246770138889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45956.246770138889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45956.246770138889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45956.246770138889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45956.246770138889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45956.246770138889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45956.246770138889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45956.246770138889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45956.246770138889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45956.246770138889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45956.246770138889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45956.246770138889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45956.246770138889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45956.246770138889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45956.246770138889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45956.246770138889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45956.246770138889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45956.246770138889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45956.246770138889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45956.246770138889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45956.246770138889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45956.246770138889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45956.246770138889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45956.246770138889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45956.246770138889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45956.246770138889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45956.246770138889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45956.246770138889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45956.246770138889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45956.246770138889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45956.246770138889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45956.246770138889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45956.246770138889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45956.246770138889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45956.246770138889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45956.246770138889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45956.246770138889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45956.246770138889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45956.246770138889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45956.246770138889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45956.246770138889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45956.246770138889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45956.246770138889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45956.246770138889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45956.246770138889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45956.246770138889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45956.246770138889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45956.246770138889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45956.246770138889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45956.246770138889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45956.246770138889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45956.246770138889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45956.246770138889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45956.246770138889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45956.246770138889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45956.246770138889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45956.246770138889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45956.246770138889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45956.246770138889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45956.246770138889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45956.246770138889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45956.246770138889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45956.246770138889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45956.246770138889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45956.246770138889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45956.246770138889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45956.246770138889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45956.246770138889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45956.246770138889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45956.246770138889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45956.246770138889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45956.246770138889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45956.246770138889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45956.246770138889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45956.246770138889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45956.246770138889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45956.246770138889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45956.246770138889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45956.246770138889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45956.246770138889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45956.246770138889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45956.246770138889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45956.246770138889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45956.246770138889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45956.246770138889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45956.246770138889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45956.246770138889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45956.246770138889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45956.246770138889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45956.246770138889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45956.246770138889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45956.246770138889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45956.246770138889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45956.246770138889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45956.246770138889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45956.246770138889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45956.246770138889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45956.246770138889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45956.246770138889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45956.246770138889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45956.246770138889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45956.246770138889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45956.246770138889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45956.246770138889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45956.246770138889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45956.246770138889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45956.246770138889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45956.246770138889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45956.246770138889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45956.246770138889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45956.246770138889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45956.246770138889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45956.246770138889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45956.246770138889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45956.246770138889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45956.246770138889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45956.246770138889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45956.246770138889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45956.246770138889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45956.246770138889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45956.246770138889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45956.246770138889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45956.246770138889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45956.246770138889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45956.246770138889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45956.246770138889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45956.246770138889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45956.246770138889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45956.246770138889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45956.246770138889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45956.246770138889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45956.246770138889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45956.246770138889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45956.246770138889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45956.246770138889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45956.246770138889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45956.246770138889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45956.246770138889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45956.246770138889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45956.246770138889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45956.246770138889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45956.246770138889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45956.246770138889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45956.246770138889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45956.246770138889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45956.246770138889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45956.246770138889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45956.246770138889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45956.246770138889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45956.246770138889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45956.246770138889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45956.246770138889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45956.246770138889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45956.246770138889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45956.246770138889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45956.246770138889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45956.246770138889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45956.246770138889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45956.246770138889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45956.246770138889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45956.246770138889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45956.246770138889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45956.246770138889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45956.246770138889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45956.246770138889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45956.246770138889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45956.246770138889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45956.246770138889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45956.246770138889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45956.246770138889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45956.246770138889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45956.246770138889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45956.246770138889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45956.246770138889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45956.246770138889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45956.246770138889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45956.246770138889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45956.246770138889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45956.246770138889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45956.246770138889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45956.246770138889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45956.246770138889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45956.246770138889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45956.246770138889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45956.246770138889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45956.246770138889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45956.246770138889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45956.246770138889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45956.246770138889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45956.246770138889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45956.246770138889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45956.246770138889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45956.246770138889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45956.246770138889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45956.246770138889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45956.246770138889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45956.246770138889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45956.246770138889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45956.246770138889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45956.246770138889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45956.246770138889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45956.246770138889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45956.246770138889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45956.246770138889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45956.246770138889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45956.246770138889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45956.246770138889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45956.246770138889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45956.246770138889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45956.246770138889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45956.246770138889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45956.246770138889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45956.246770138889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45956.246770138889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45956.246770138889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45956.246770138889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45956.246770138889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45956.246770138889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45956.246770138889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45956.246770138889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45956.246770138889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45956.246770138889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45956.246770138889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45956.246770138889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45956.246770138889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45956.246770138889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45956.246770138889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45956.246770138889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45956.246770138889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45956.246770138889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45956.246770138889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45956.246770138889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45956.246770138889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45956.246770138889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45956.246770138889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45956.246770138889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45956.246770138889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45956.246770138889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45956.246770138889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45956.246770138889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45956.246770138889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45956.246770138889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45956.246770138889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45956.246770138889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45956.246770138889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45956.246770138889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45956.246770138889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45956.246770138889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45956.246770138889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45956.246770138889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45956.246770138889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45956.246770138889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45956.246770138889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45956.246770138889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45956.246770138889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45956.246770138889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45956.246770138889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45956.246770138889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45956.246770138889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45956.246770138889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45956.246770138889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45956.246770138889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45956.246770138889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45956.246770138889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45956.246770138889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45956.246770138889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45956.246770138889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45956.246770138889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45956.246770138889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45956.246770138889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45956.246770138889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45956.246770138889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45956.246770138889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45956.246770138889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45956.246770138889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45956.246770138889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45956.246770138889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45956.246770138889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45956.246770138889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45956.246770138889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45956.246770138889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45956.246770138889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45956.246770138889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45956.246770138889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45956.246770138889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45956.246770138889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45956.246770138889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45956.246770138889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45956.246770138889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45956.246770138889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45956.246770138889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45956.246770138889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45956.246770138889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45956.246770138889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45956.246770138889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45956.246770138889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45956.246770138889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45956.246770138889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45956.246770138889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45956.246770138889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45956.246770138889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45956.246770138889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45956.246770138889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45956.246770138889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45956.246770138889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45956.246770138889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45956.246770138889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45956.246770138889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45956.246770138889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45956.246770138889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45956.246770138889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45956.246770138889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45956.246770138889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45956.246770138889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45956.246770138889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45956.246770138889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45956.246770138889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45956.246770138889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45956.246770138889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45956.246770138889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45956.246770138889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45956.246770138889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45956.246770138889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45956.246770138889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45956.246770138889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45956.246770138889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45956.246770138889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45956.246770138889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45956.246770138889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45956.246770138889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45956.246770138889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45956.246770138889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45956.246770138889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45956.246770138889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45956.246770138889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45956.246770138889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45956.246770138889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45956.246770138889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45956.246770138889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45956.246770138889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45956.246770138889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45956.246770138889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45956.246770138889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45956.246770138889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45956.246770138889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45956.246770138889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45956.246770138889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45956.246770138889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45956.246770138889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45956.246770138889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45956.246770138889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45956.246770138889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45956.246770138889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45956.246770138889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45956.246770138889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45956.246770138889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45956.246770138889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45956.246770138889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45956.246770138889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45956.246770138889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45956.246770138889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45956.246770138889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45956.246770138889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45956.246770138889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45956.246770138889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45956.246770138889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45956.246770138889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45956.246770138889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45956.246770138889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45956.246770138889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45956.246770138889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45956.246770138889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45956.246770138889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45956.246770138889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45956.246770138889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45956.246770138889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45956.246770138889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45956.246770138889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45956.246770138889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45956.246770138889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45956.246770138889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45956.246770138889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45956.246770138889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45956.246770138889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45956.246770138889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45956.246770138889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45956.246770138889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45956.246770138889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45956.246770138889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45956.246770138889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45956.246770138889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45956.246770138889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45956.246770138889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45956.246770138889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45956.246770138889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45956.246770138889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45956.246770138889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45956.246770138889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45956.246770138889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45956.246770138889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45956.246770138889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45956.246770138889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45956.246770138889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45956.246770138889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45956.246770138889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45956.246770138889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45956.246770138889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45956.246770138889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45956.246770138889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45956.246770138889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45956.246770138889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45956.246770138889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45956.246770138889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45956.246770138889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45956.246770138889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45956.246770138889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45956.246770138889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45956.246770138889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45956.246770138889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45956.246770138889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45956.246770138889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45956.246770138889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45956.246770138889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45956.246770138889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45956.246770138889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45956.246770138889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45956.246770138889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45956.246770138889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45956.246770138889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45956.246770138889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45956.246770138889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45956.246770138889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45956.246770138889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45956.246770138889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45956.246770138889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45956.246770138889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45956.246770138889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45956.246770138889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45956.246770138889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45956.246770138889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45956.246770138889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45956.246770138889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45956.246770138889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45956.246770138889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45956.246770138889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45956.246770138889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45956.246770138889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45956.246770138889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45956.246770138889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45956.246770138889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45956.246770138889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45956.246770138889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45956.246770138889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45956.246770138889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45956.246770138889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45956.246770138889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45956.246770138889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45956.246770138889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45956.246770138889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45956.246770138889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45956.246770138889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45956.246770138889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45956.246770138889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45956.246770138889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45956.246770138889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45956.246770138889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45956.246770138889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45956.246770138889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45956.246770138889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45956.246770138889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45956.246770138889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45956.246770138889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45956.246770138889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45956.246770138889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45956.246770138889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45956.246770138889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45956.246770138889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45956.246770138889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45956.246770138889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45956.246770138889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45956.246770138889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45956.246770138889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45956.246770138889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45956.246770138889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45956.246770138889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45956.246770138889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45956.246770138889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45956.246770138889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45956.246770138889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45956.246770138889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45956.246770138889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45956.246770138889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45956.246770138889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45956.246770138889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45956.246770138889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45956.246770138889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45956.246770138889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45956.246770138889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45956.246770138889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45956.246770138889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45956.246770138889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45956.246770138889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45956.246770138889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45956.246770138889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45956.246770138889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45956.246770138889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45956.246770138889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45956.246770138889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45956.246770138889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45956.246770138889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45956.246770138889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45956.246770138889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45956.246770138889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45956.246770138889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45956.246770138889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45956.246770138889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45956.246770138889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45956.246770138889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45956.246770138889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45956.246770138889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45956.246770138889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45956.246770138889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45956.246770138889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45956.246770138889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45956.246770138889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45956.246770138889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45956.246770138889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45956.246770138889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45956.246770138889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45956.246770138889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45956.246770138889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45956.246770138889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45956.246770138889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45956.246770138889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45956.246770138889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45956.246770138889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45956.246770138889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45956.246770138889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45956.246770138889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45956.246770138889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45956.246770138889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45956.246770138889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45956.246770138889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45956.246770138889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45956.246770138889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45956.246770138889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45956.246770138889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45956.246770138889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45956.246770138889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45956.246770138889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45956.246770138889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45956.246770138889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45956.246770138889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45956.246770138889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45956.246770138889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45956.246770138889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45956.246770138889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45956.246770138889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45956.246770138889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45956.246770138889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45956.246770138889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45956.246770138889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45956.246770138889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45956.246770138889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45956.246770138889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45956.246770138889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45956.246770138889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45956.246770138889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45956.246770138889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45956.246770138889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45956.246770138889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45956.246770138889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45956.246770138889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45956.246770138889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45956.246770138889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45956.246770138889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45956.246770138889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45956.246770138889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45956.246770138889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45956.246770138889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45956.246770138889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45956.246770138889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45956.246770138889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45956.246770138889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45956.246770138889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45956.246770138889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45956.246770138889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45956.246770138889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45956.246770138889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45956.246770138889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45956.246770138889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45956.246770138889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45956.246770138889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45956.246770138889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45956.246770138889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45956.246770138889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45956.246770138889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45956.246770138889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45956.246770138889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45956.246770138889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45956.246770138889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45956.246770138889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45956.246770138889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45956.246770138889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45956.246770138889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45956.246770138889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45956.246770138889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45956.246770138889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45956.246770138889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45956.246770138889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45956.246770138889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45956.246770138889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45956.246770138889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45956.246770138889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45956.246770138889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45956.246770138889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45956.246770138889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45956.246770138889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45956.246770138889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45956.246770138889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45956.246770138889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45956.246770138889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45956.246770138889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45956.246770138889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45956.246770138889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45956.246770138889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45956.246770138889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45956.246770138889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45956.246770138889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45956.246770138889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45956.246770138889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45956.246770138889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45956.246770138889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45956.246770138889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45956.246770138889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45956.246770138889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45956.246770138889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45956.246770138889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45956.246770138889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45956.246770138889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45956.246770138889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45956.246770138889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45956.246770138889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45956.246770138889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45956.246770138889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45956.246770138889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45956.246770138889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45956.246770138889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45956.246770138889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45956.246770138889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45956.246770138889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45956.246770138889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45956.246770138889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45956.246770138889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45956.246770138889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45956.246770138889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45956.246770138889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45956.246770138889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45956.246770138889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45956.246770138889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45956.246770138889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45956.246770138889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45956.246770138889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45956.246770138889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45956.246770138889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45956.246770138889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45956.246770138889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45956.246770138889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45956.246770138889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45956.246770138889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45956.246770138889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45956.246770138889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45956.246770138889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45956.246770138889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45956.246770138889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45956.246770138889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45956.246770138889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45956.246770138889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45956.246770138889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45956.246770138889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45956.246770138889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45956.246770138889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45956.246770138889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45956.246770138889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45956.246770138889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45956.246770138889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45956.246770138889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45956.246770138889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45956.246770138889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45956.246770138889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45956.246770138889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45956.246770138889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45956.246770138889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45956.246770138889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45956.246770138889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45956.246770138889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45956.246770138889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45956.246770138889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45956.246770138889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45956.246770138889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45956.246770138889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45956.246770138889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45956.246770138889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45956.246770138889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45956.246770138889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45956.246770138889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45956.246770138889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45956.246770138889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45956.246770138889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45956.246770138889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45956.246770138889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45956.246770138889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45956.246770138889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45956.246770138889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45956.246770138889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45956.246770138889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45956.246770138889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45956.246770138889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45956.246770138889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45956.246770138889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45956.246770138889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45956.246770138889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45956.246770138889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45956.246770138889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45956.246770138889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45956.246770138889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45956.246770138889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45956.246770138889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45956.246770138889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45956.246770138889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45956.246770138889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45956.246770138889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45956.246770138889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45956.246770138889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45956.246770138889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45956.246770138889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45956.246770138889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45956.246770138889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45956.246770138889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45956.246770138889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45956.246770138889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45956.246770138889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45956.246770138889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45956.246770138889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45956.246770138889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45956.246770138889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45956.246770138889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45956.246770138889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45956.246770138889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45956.246770138889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45956.246770138889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45956.246770138889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45956.246770138889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45956.246770138889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45956.246770138889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45956.246770138889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45956.246770138889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45956.246770138889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45956.246770138889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45956.246770138889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45956.246770138889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45956.246770138889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45956.246770138889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45956.246770138889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45956.246770138889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45956.246770138889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45956.246770138889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45956.246770138889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45956.246770138889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45956.246770138889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45956.246770138889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45956.246770138889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45956.246770138889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45956.246770138889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45956.246770138889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45956.246770138889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45956.246770138889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45956.246770138889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45956.246770138889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45956.246770138889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45956.246770138889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45956.246770138889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45956.246770138889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45956.246770138889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45956.246770138889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45956.246770138889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45956.246770138889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45956.246770138889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45956.246770138889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45956.246770138889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45956.246770138889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45956.246770138889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45956.246770138889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45956.246770138889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45956.246770138889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45956.246770138889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45956.246770138889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45956.246770138889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45956.246770138889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45956.246770138889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45956.246770138889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45956.246770138889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45956.246770138889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45956.246770138889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45956.246770138889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45956.246770138889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45956.246770138889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45956.246770138889</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252.76605254629249</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2.6120479166638688</v>
      </c>
      <c r="H3" s="123">
        <v>45953.546631944446</v>
      </c>
      <c r="I3" s="99" t="str">
        <f>IFERROR(VLOOKUP(D3,DB!A:F,6,0),"")</f>
        <v>SCECO</v>
      </c>
      <c r="J3" s="99" t="str">
        <f>IFERROR(VLOOKUP(D3,DB!A:G,7,0),"")</f>
        <v>Dead</v>
      </c>
      <c r="K3" s="125" t="s">
        <v>39089</v>
      </c>
      <c r="L3" s="121" t="str">
        <f>IFERROR(VLOOKUP(D3,DB!A:I,9,0),"")</f>
        <v>Latis</v>
      </c>
    </row>
    <row r="4" spans="1:16" ht="15" customHeight="1">
      <c r="A4" s="94" t="s">
        <v>39090</v>
      </c>
      <c r="B4" s="94" t="str">
        <f>IFERROR(VLOOKUP(D4,DB!A:K,11,0),"")</f>
        <v>R4</v>
      </c>
      <c r="C4" s="120">
        <v>1</v>
      </c>
      <c r="D4" s="94" t="s">
        <v>36111</v>
      </c>
      <c r="E4" s="98" t="s">
        <v>38998</v>
      </c>
      <c r="F4" s="123">
        <v>45955.738356481481</v>
      </c>
      <c r="G4" s="124">
        <f ca="1">IFERROR(NOW()-F4,"")</f>
        <v>0.5084136574078002</v>
      </c>
      <c r="H4" s="123">
        <v>45955.732800925929</v>
      </c>
      <c r="I4" s="99" t="str">
        <f>IFERROR(VLOOKUP(D4,DB!A:F,6,0),"")</f>
        <v>Generator-SG</v>
      </c>
      <c r="J4" s="99" t="str">
        <f>IFERROR(VLOOKUP(D4,DB!A:G,7,0),"")</f>
        <v>No BB Shifted</v>
      </c>
      <c r="K4" s="125" t="s">
        <v>39091</v>
      </c>
      <c r="L4" s="121" t="str">
        <f>IFERROR(VLOOKUP(D4,DB!A:I,9,0),"")</f>
        <v>Latis</v>
      </c>
    </row>
    <row r="5" spans="1:16" ht="15" customHeight="1">
      <c r="A5" s="119"/>
      <c r="B5" s="119" t="str">
        <f>IFERROR(VLOOKUP(D5,DB!A:K,11,0),"")</f>
        <v/>
      </c>
      <c r="C5" s="120"/>
      <c r="D5" s="94"/>
      <c r="E5" s="98"/>
      <c r="F5" s="123"/>
      <c r="G5" s="124">
        <f ca="1">IFERROR(NOW()-F5,"")</f>
        <v>45956.246770138889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45956.246770138889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45956.246770138889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45956.246770138889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45956.246770138889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45956.246770138889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45956.246770138889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45956.246770138889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45956.246770138889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45956.246770138889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45956.246770138889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45956.246770138889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45956.246770138889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45956.246770138889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45956.246770138889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45956.246770138889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45956.246770138889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45956.246770138889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45956.246770138889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45956.246770138889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45956.246770138889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45956.246770138889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45956.246770138889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45956.246770138889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45956.246770138889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45956.246770138889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45956.246770138889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45956.246770138889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45956.246770138889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45956.246770138889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45956.246770138889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45956.246770138889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45956.246770138889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45956.246770138889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45956.246770138889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45956.246770138889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45956.246770138889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45956.246770138889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45956.246770138889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45956.246770138889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45956.246770138889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45956.246770138889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45956.246770138889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45956.246770138889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45956.246770138889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45956.246770138889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45956.246770138889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45956.246770138889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45956.246770138889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45956.246770138889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45956.246770138889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45956.246770138889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45956.246770138889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45956.246770138889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45956.246770138889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45956.246770138889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45956.246770138889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45956.246770138889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45956.246770138889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45956.246770138889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45956.246770138889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45956.246770138889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45956.246770138889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45956.246770138889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45956.246770138889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45956.246770138889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45956.246770138889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45956.246770138889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45956.246770138889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45956.246770138889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45956.246770138889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45956.246770138889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45956.246770138889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45956.246770138889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45956.246770138889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45956.246770138889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45956.246770138889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45956.246770138889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45956.246770138889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45956.246770138889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45956.246770138889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45956.246770138889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45956.246770138889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45956.246770138889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45956.246770138889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45956.246770138889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45956.246770138889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45956.246770138889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45956.246770138889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45956.246770138889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45956.246770138889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45956.246770138889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45956.246770138889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45956.246770138889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45956.246770138889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45956.246770138889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45956.246770138889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45956.246770138889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45956.246770138889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45956.246770138889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45956.246770138889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45956.246770138889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45956.246770138889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45956.246770138889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45956.246770138889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45956.246770138889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45956.246770138889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45956.246770138889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45956.246770138889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45956.246770138889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45956.246770138889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45956.246770138889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45956.246770138889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45956.246770138889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45956.246770138889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45956.246770138889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45956.246770138889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45956.246770138889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45956.246770138889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45956.246770138889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45956.246770138889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45956.246770138889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45956.246770138889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45956.246770138889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45956.246770138889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45956.246770138889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45956.246770138889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45956.246770138889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45956.246770138889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45956.246770138889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45956.246770138889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45956.246770138889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45956.246770138889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45956.246770138889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45956.246770138889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45956.246770138889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45956.246770138889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45956.246770138889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45956.246770138889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45956.246770138889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45956.246770138889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45956.246770138889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45956.246770138889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45956.246770138889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45956.246770138889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45956.246770138889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45956.246770138889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45956.246770138889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45956.246770138889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45956.246770138889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45956.246770138889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45956.246770138889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45956.246770138889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45956.246770138889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45956.246770138889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45956.246770138889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45956.246770138889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45956.246770138889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45956.246770138889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45956.246770138889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45956.246770138889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45956.246770138889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45956.246770138889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45956.246770138889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45956.246770138889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45956.246770138889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45956.246770138889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45956.246770138889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45956.246770138889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45956.246770138889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45956.246770138889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45956.246770138889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45956.246770138889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45956.246770138889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45956.246770138889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45956.246770138889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45956.246770138889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45956.246770138889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45956.246770138889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45956.246770138889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45956.246770138889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45956.246770138889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45956.246770138889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45956.246770138889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45956.246770138889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45956.246770138889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45956.246770138889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45956.246770138889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45956.246770138889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45956.246770138889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45956.246770138889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45956.246770138889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45956.246770138889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45956.246770138889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45956.246770138889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45956.246770138889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45956.246770138889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45956.246770138889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45956.246770138889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45956.246770138889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45956.246770138889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45956.246770138889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45956.246770138889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45956.246770138889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45956.246770138889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45956.246770138889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45956.246770138889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45956.246770138889</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45956.246770138889</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45956.246770138889</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45956.246770138889</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45956.246770138889</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45956.246770138889</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45956.246770138889</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45956.246770138889</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45956.246770138889</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64.414709953700367</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30.057892824072042</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7.5856590277762734</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39099</v>
      </c>
      <c r="F5" s="153">
        <v>45956.22047453704</v>
      </c>
      <c r="G5" s="154">
        <f ca="1">IFERROR(NOW()-F5,"")</f>
        <v>2.6295601848687511E-2</v>
      </c>
      <c r="H5" s="153">
        <v>45956.075682870367</v>
      </c>
      <c r="I5" s="152" t="str">
        <f>IFERROR(VLOOKUP(D5,DB!A:F,6,0),"")</f>
        <v>SCECO</v>
      </c>
      <c r="J5" s="152" t="str">
        <f>IFERROR(VLOOKUP(D5,DB!A:G,7,0),"")</f>
        <v>No BB Design</v>
      </c>
      <c r="K5" s="152" t="s">
        <v>39100</v>
      </c>
      <c r="L5" s="152" t="str">
        <f>IFERROR(VLOOKUP(D5,DB!A:I,9,0),"")</f>
        <v>Latis</v>
      </c>
    </row>
    <row r="6" spans="1:13" ht="15">
      <c r="A6" s="152"/>
      <c r="B6" s="152" t="str">
        <f>IFERROR(VLOOKUP(D6,DB!A:K,11,0),"")</f>
        <v/>
      </c>
      <c r="C6" s="152"/>
      <c r="D6" s="152"/>
      <c r="E6" s="152"/>
      <c r="F6" s="153"/>
      <c r="G6" s="154">
        <f ca="1">IFERROR(NOW()-F6,"")</f>
        <v>45956.246770138889</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45956.246770138889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45956.246770138889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45956.246770138889</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45956.246770138889</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45956.246770138889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45956.246770138889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45956.246770138889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45956.246770138889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45956.246770138889</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45956.246770138889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45956.246770138889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45956.246770138889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45956.246770138889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45956.246770138889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45956.246770138889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45956.246770138889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45956.246770138889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45956.246770138889</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45956.246770138889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45956.246770138889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45956.246770138889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45956.246770138889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45956.246770138889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45956.246770138889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45956.246770138889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45956.246770138889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45956.246770138889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45956.246770138889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45956.246770138889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45956.246770138889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45956.246770138889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45956.246770138889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45956.246770138889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45956.246770138889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45956.246770138889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45956.246770138889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45956.246770138889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45956.246770138889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45956.246770138889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45956.246770138889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45956.246770138889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45956.246770138889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45956.246770138889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45956.246770138889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45956.246770138889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45956.246770138889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45956.246770138889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45956.246770138889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45956.246770138889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45956.246770138889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45956.246770138889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45956.246770138889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45956.246770138889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45956.246770138889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45956.246770138889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45956.246770138889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45956.246770138889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45956.246770138889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45956.246770138889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45956.246770138889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45956.246770138889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45956.246770138889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45956.246770138889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45956.246770138889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45956.246770138889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45956.246770138889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45956.246770138889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45956.246770138889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45956.246770138889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45956.246770138889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45956.246770138889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45956.246770138889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45956.246770138889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45956.246770138889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45956.246770138889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45956.246770138889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45956.246770138889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45956.246770138889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45956.246770138889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45956.246770138889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45956.246770138889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45956.246770138889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45956.246770138889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45956.246770138889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45956.246770138889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45956.246770138889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45956.246770138889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45956.246770138889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45956.246770138889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45956.246770138889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45956.246770138889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45956.246770138889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45956.246770138889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45956.246770138889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45956.246770138889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45956.246770138889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45956.246770138889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45956.246770138889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45956.246770138889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45956.246770138889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45956.246770138889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45956.246770138889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45956.246770138889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45956.246770138889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45956.246770138889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45956.246770138889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45956.246770138889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45956.246770138889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45956.246770138889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45956.246770138889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45956.246770138889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45956.246770138889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45956.246770138889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45956.246770138889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45956.246770138889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45956.246770138889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45956.246770138889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45956.246770138889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45956.246770138889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45956.246770138889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45956.246770138889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45956.246770138889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45956.246770138889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45956.246770138889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45956.246770138889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45956.246770138889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45956.246770138889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45956.246770138889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45956.246770138889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45956.246770138889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45956.246770138889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45956.246770138889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45956.246770138889</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45956.246770138889</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45956.246770138889</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45956.246770138889</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45956.246770138889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45956.246770138889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45956.246770138889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45956.246770138889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45956.246770138889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45956.246770138889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45956.246770138889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45956.246770138889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45956.246770138889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45956.246770138889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45956.246770138889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45956.246770138889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45956.246770138889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45956.246770138889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45956.246770138889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45956.246770138889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45956.246770138889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45956.246770138889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45956.246770138889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45956.246770138889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45956.246770138889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45956.246770138889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45956.246770138889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45956.246770138889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45956.246770138889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45956.246770138889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45956.246770138889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45956.246770138889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45956.246770138889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45956.246770138889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45956.246770138889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45956.246770138889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45956.246770138889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45956.246770138889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45956.246770138889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45956.246770138889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45956.246770138889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45956.246770138889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45956.246770138889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45956.246770138889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45956.246770138889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45956.246770138889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45956.246770138889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45956.246770138889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45956.246770138889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45956.246770138889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45956.246770138889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45956.246770138889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45956.246770138889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45956.246770138889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45956.246770138889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45956.246770138889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45956.246770138889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45956.246770138889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45956.246770138889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45956.246770138889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45956.246770138889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45956.246770138889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45956.246770138889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45956.246770138889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45956.246770138889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45956.246770138889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45956.246770138889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45956.246770138889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45956.246770138889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45956.246770138889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45956.246770138889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45956.246770138889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45956.246770138889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45956.246770138889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45956.246770138889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45956.246770138889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45956.246770138889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45956.246770138889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45956.246770138889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45956.246770138889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45956.246770138889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45956.246770138889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45956.246770138889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45956.246770138889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45956.246770138889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45956.246770138889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45956.246770138889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45956.246770138889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45956.246770138889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45956.246770138889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45956.246770138889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45956.246770138889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45956.246770138889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45956.246770138889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45956.246770138889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45956.246770138889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45956.246770138889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45956.246770138889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45956.246770138889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45956.246770138889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45956.246770138889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45956.246770138889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45956.246770138889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45956.246770138889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45956.246770138889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45956.246770138889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45956.246770138889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45956.246770138889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45956.246770138889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45956.246770138889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45956.246770138889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45956.246770138889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45956.246770138889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45956.246770138889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45956.246770138889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45956.246770138889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45956.246770138889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45956.246770138889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45956.246770138889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45956.246770138889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45956.246770138889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45956.246770138889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45956.246770138889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45956.246770138889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45956.246770138889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45956.246770138889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45956.246770138889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45956.246770138889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45956.246770138889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45956.246770138889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45956.246770138889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45956.246770138889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45956.246770138889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45956.246770138889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45956.246770138889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45956.246770138889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45956.246770138889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45956.246770138889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45956.246770138889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45956.246770138889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45956.246770138889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45956.246770138889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45956.246770138889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45956.246770138889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45956.246770138889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45956.246770138889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45956.246770138889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45956.246770138889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45956.246770138889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45956.246770138889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45956.246770138889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45956.246770138889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45956.246770138889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45956.246770138889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45956.246770138889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45956.246770138889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45956.246770138889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45956.246770138889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45956.246770138889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45956.246770138889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45956.246770138889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45956.246770138889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45956.246770138889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45956.246770138889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45956.246770138889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45956.246770138889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45956.246770138889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45956.246770138889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45956.246770138889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45956.246770138889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45956.246770138889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45956.246770138889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45956.246770138889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45956.246770138889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45956.246770138889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45956.246770138889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45956.246770138889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45956.246770138889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45956.246770138889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45956.246770138889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45956.246770138889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45956.246770138889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45956.246770138889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45956.246770138889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45956.246770138889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45956.246770138889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45956.246770138889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45956.246770138889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45956.246770138889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45956.246770138889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45956.246770138889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45956.246770138889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45956.246770138889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45956.246770138889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45956.246770138889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45956.246770138889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45956.246770138889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45956.246770138889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45956.246770138889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45956.246770138889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45956.246770138889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45956.246770138889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45956.246770138889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45956.246770138889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45956.246770138889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45956.246770138889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45956.246770138889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45956.246770138889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45956.246770138889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45956.246770138889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45956.246770138889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45956.246770138889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45956.246770138889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45956.246770138889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45956.246770138889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45956.246770138889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45956.246770138889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45956.246770138889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45956.246770138889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45956.246770138889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45956.246770138889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45956.246770138889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45956.246770138889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45956.246770138889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45956.246770138889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45956.246770138889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45956.246770138889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45956.246770138889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45956.246770138889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45956.246770138889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45956.246770138889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45956.246770138889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45956.246770138889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45956.246770138889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45956.246770138889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45956.246770138889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45956.246770138889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45956.246770138889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45956.246770138889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45956.246770138889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45956.246770138889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45956.246770138889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45956.246770138889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45956.246770138889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45956.246770138889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45956.246770138889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45956.246770138889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45956.246770138889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45956.246770138889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45956.246770138889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45956.246770138889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45956.246770138889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45956.246770138889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45956.246770138889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45956.246770138889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45956.246770138889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45956.246770138889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45956.246770138889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45956.246770138889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45956.246770138889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45956.246770138889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45956.246770138889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45956.246770138889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45956.246770138889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45956.246770138889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45956.246770138889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45956.246770138889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45956.246770138889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45956.246770138889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45956.246770138889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45956.246770138889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45956.246770138889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45956.246770138889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45956.246770138889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45956.246770138889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45956.246770138889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45956.246770138889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45956.246770138889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45956.246770138889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45956.246770138889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45956.246770138889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45956.246770138889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45956.246770138889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45956.246770138889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45956.246770138889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45956.246770138889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45956.246770138889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45956.246770138889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45956.246770138889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45956.246770138889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45956.246770138889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45956.246770138889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45956.246770138889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45956.246770138889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45956.246770138889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45956.246770138889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45956.246770138889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45956.246770138889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45956.246770138889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45956.246770138889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45956.246770138889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45956.246770138889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45956.246770138889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45956.246770138889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45956.246770138889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45956.246770138889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45956.246770138889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45956.246770138889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45956.246770138889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45956.246770138889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45956.246770138889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45956.246770138889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45956.246770138889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45956.246770138889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45956.246770138889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45956.246770138889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45956.246770138889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45956.246770138889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45956.246770138889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45956.246770138889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45956.246770138889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45956.246770138889</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45956.246770138889</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45956.246770138889</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45956.246770138889</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39101</v>
      </c>
      <c r="B2" s="103" t="str">
        <f>IFERROR(VLOOKUP(D2,DB!A:K,11,0),"")</f>
        <v>R6</v>
      </c>
      <c r="C2" s="105">
        <v>1</v>
      </c>
      <c r="D2" s="103" t="s">
        <v>38564</v>
      </c>
      <c r="E2" s="106" t="s">
        <v>38998</v>
      </c>
      <c r="F2" s="107">
        <v>45956.104409722226</v>
      </c>
      <c r="G2" s="77">
        <f ca="1">IFERROR(NOW()-F2,"-")</f>
        <v>0.1423604166629957</v>
      </c>
      <c r="H2" s="107">
        <v>45956.092986111114</v>
      </c>
      <c r="I2" s="103" t="str">
        <f>IFERROR(VLOOKUP(D2,DB!A:F,6,0),"")</f>
        <v>Generator-SG</v>
      </c>
      <c r="J2" s="102" t="str">
        <f>IFERROR(VLOOKUP(D2,DB!A:G,7,0),"")</f>
        <v>Vandalized</v>
      </c>
      <c r="K2" s="108" t="s">
        <v>39102</v>
      </c>
      <c r="L2" s="109" t="str">
        <f>IFERROR(VLOOKUP(D2,DB!A:I,9,0),"")</f>
        <v>Latis</v>
      </c>
    </row>
    <row r="3" spans="1:16383" ht="31.5" customHeight="1">
      <c r="A3" s="104"/>
      <c r="B3" s="103" t="str">
        <f>IFERROR(VLOOKUP(D3,DB!A:K,11,0),"")</f>
        <v/>
      </c>
      <c r="C3" s="105"/>
      <c r="D3" s="103"/>
      <c r="E3" s="106"/>
      <c r="F3" s="107"/>
      <c r="G3" s="77">
        <f ca="1">IFERROR(NOW()-F3,"-")</f>
        <v>45956.246770138889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45956.246770138889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45956.246770138889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45956.246770138889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45956.246770138889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45956.246770138889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45956.246770138889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45956.246770138889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45956.246770138889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45956.246770138889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45956.246770138889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45956.246770138889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45956.246770138889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45956.246770138889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45956.246770138889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45956.246770138889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45956.246770138889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45956.246770138889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45956.246770138889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45956.246770138889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45956.246770138889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45956.246770138889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45956.246770138889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45956.246770138889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45956.246770138889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45956.246770138889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45956.246770138889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45956.246770138889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45956.246770138889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45956.246770138889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45956.246770138889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45956.246770138889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45956.246770138889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45956.246770138889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45956.246770138889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45956.246770138889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45956.246770138889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45956.246770138889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45956.246770138889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45956.246770138889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45956.246770138889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45956.246770138889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45956.246770138889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45956.246770138889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45956.246770138889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45956.246770138889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45956.246770138889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45956.246770138889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45956.246770138889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45956.246770138889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45956.246770138889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45956.246770138889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45956.246770138889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45956.246770138889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45956.246770138889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45956.246770138889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45956.246770138889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45956.246770138889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45956.246770138889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45956.246770138889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45956.246770138889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45956.246770138889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45956.246770138889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45956.246770138889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45956.246770138889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45956.246770138889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45956.246770138889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45956.246770138889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45956.246770138889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45956.246770138889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45956.246770138889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45956.246770138889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45956.246770138889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45956.246770138889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45956.246770138889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45956.246770138889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45956.246770138889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45956.246770138889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45956.246770138889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45956.246770138889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45956.246770138889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45956.246770138889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45956.246770138889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45956.246770138889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45956.246770138889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45956.246770138889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45956.246770138889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45956.246770138889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45956.246770138889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45956.246770138889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45956.246770138889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45956.246770138889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45956.246770138889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45956.246770138889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45956.246770138889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45956.246770138889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45956.246770138889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45956.246770138889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45956.246770138889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45956.246770138889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45956.246770138889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45956.246770138889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45956.246770138889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45956.246770138889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45956.246770138889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45956.246770138889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45956.246770138889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45956.246770138889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45956.246770138889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45956.246770138889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45956.246770138889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45956.246770138889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45956.246770138889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45956.246770138889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45956.246770138889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45956.246770138889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45956.246770138889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45956.246770138889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45956.246770138889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45956.246770138889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45956.246770138889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45956.246770138889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45956.246770138889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45956.246770138889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45956.246770138889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45956.246770138889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45956.246770138889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45956.246770138889</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45956.246770138889</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45956.246770138889</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45956.246770138889</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2025-10-26T02:57:13Z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